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publishItems="1" defaultThemeVersion="124226"/>
  <bookViews>
    <workbookView xWindow="240" yWindow="75" windowWidth="21075" windowHeight="7740" firstSheet="3" activeTab="5"/>
  </bookViews>
  <sheets>
    <sheet name="ProvReg.Organizations102011" sheetId="4" r:id="rId1"/>
    <sheet name="ProvReg.Organizations1030" sheetId="1" r:id="rId2"/>
    <sheet name="GraphOrganizations" sheetId="6" r:id="rId3"/>
    <sheet name="PovReg.Providers1020" sheetId="3" r:id="rId4"/>
    <sheet name="ProvReg.Providers1030" sheetId="2" r:id="rId5"/>
    <sheet name="GraphsProviders" sheetId="5" r:id="rId6"/>
    <sheet name="DSM" sheetId="7" r:id="rId7"/>
    <sheet name="Sheet8" sheetId="8" r:id="rId8"/>
  </sheets>
  <definedNames>
    <definedName name="_xlnm._FilterDatabase" localSheetId="6" hidden="1">DSM!$F$2:$F$27</definedName>
    <definedName name="_xlnm.Extract" localSheetId="6">DSM!#REF!</definedName>
  </definedNames>
  <calcPr calcId="144525"/>
  <pivotCaches>
    <pivotCache cacheId="0" r:id="rId9"/>
    <pivotCache cacheId="1" r:id="rId10"/>
    <pivotCache cacheId="2" r:id="rId11"/>
    <pivotCache cacheId="3" r:id="rId12"/>
    <pivotCache cacheId="4" r:id="rId13"/>
    <pivotCache cacheId="5" r:id="rId14"/>
  </pivotCaches>
</workbook>
</file>

<file path=xl/calcChain.xml><?xml version="1.0" encoding="utf-8"?>
<calcChain xmlns="http://schemas.openxmlformats.org/spreadsheetml/2006/main">
  <c r="D55" i="5" l="1"/>
  <c r="D54" i="5"/>
  <c r="D53" i="5"/>
  <c r="D52" i="5"/>
  <c r="D51" i="5"/>
  <c r="D50" i="5"/>
  <c r="D49" i="5"/>
  <c r="E4" i="3" l="1"/>
  <c r="C40" i="6"/>
  <c r="F3" i="1"/>
  <c r="C39" i="6"/>
  <c r="F4" i="4"/>
</calcChain>
</file>

<file path=xl/sharedStrings.xml><?xml version="1.0" encoding="utf-8"?>
<sst xmlns="http://schemas.openxmlformats.org/spreadsheetml/2006/main" count="361" uniqueCount="91">
  <si>
    <t xml:space="preserve"> Internal_ID </t>
  </si>
  <si>
    <t xml:space="preserve">                       Name                        </t>
  </si>
  <si>
    <t xml:space="preserve"> Ocala West Family Medicine Pa                     </t>
  </si>
  <si>
    <t xml:space="preserve"> Milla Pediatrics And Associates, Inc.             </t>
  </si>
  <si>
    <t xml:space="preserve"> Florida Department Of Health                      </t>
  </si>
  <si>
    <t xml:space="preserve"> Alachua County Organization For Rural Needs, Inc. </t>
  </si>
  <si>
    <t xml:space="preserve"> Social Services                                   </t>
  </si>
  <si>
    <t xml:space="preserve"> Trenton Medical Center Inc                        </t>
  </si>
  <si>
    <t xml:space="preserve"> Palms PA-C                                        </t>
  </si>
  <si>
    <t xml:space="preserve"> Tidewell Hospice, Inc.                            </t>
  </si>
  <si>
    <t xml:space="preserve"> Izsak &amp; Lamport,md,pa                             </t>
  </si>
  <si>
    <t xml:space="preserve"> Winter Haven Hospital Inc                         </t>
  </si>
  <si>
    <t xml:space="preserve"> Jessie Trice Community Health Center, Inc         </t>
  </si>
  <si>
    <t xml:space="preserve"> Myriam Gerstein LCSW                              </t>
  </si>
  <si>
    <t xml:space="preserve"> USF - Cystic Fibrosis Center                      </t>
  </si>
  <si>
    <t xml:space="preserve"> Ocala Hospitalist Group P A                       </t>
  </si>
  <si>
    <t xml:space="preserve"> Kendall Medical Laboratory, Inc                   </t>
  </si>
  <si>
    <t xml:space="preserve"> Ocala         </t>
  </si>
  <si>
    <t xml:space="preserve"> Lake City     </t>
  </si>
  <si>
    <t xml:space="preserve"> Tallahassee   </t>
  </si>
  <si>
    <t xml:space="preserve"> Brooker       </t>
  </si>
  <si>
    <t xml:space="preserve"> Trenton       </t>
  </si>
  <si>
    <t xml:space="preserve"> Sarasota      </t>
  </si>
  <si>
    <t xml:space="preserve"> Jacksonville  </t>
  </si>
  <si>
    <t xml:space="preserve"> Lakeland      </t>
  </si>
  <si>
    <t xml:space="preserve"> Winter Haven  </t>
  </si>
  <si>
    <t xml:space="preserve"> Miami         </t>
  </si>
  <si>
    <t xml:space="preserve"> Tampa         </t>
  </si>
  <si>
    <t xml:space="preserve"> Gainesville   </t>
  </si>
  <si>
    <t xml:space="preserve"> Coral Gables  </t>
  </si>
  <si>
    <t>Practice City</t>
  </si>
  <si>
    <t xml:space="preserve"> Primary_City </t>
  </si>
  <si>
    <t xml:space="preserve"> Miami        </t>
  </si>
  <si>
    <t xml:space="preserve"> Ocala        </t>
  </si>
  <si>
    <t xml:space="preserve"> Lake City    </t>
  </si>
  <si>
    <t xml:space="preserve"> Brooker      </t>
  </si>
  <si>
    <t xml:space="preserve"> Trenton      </t>
  </si>
  <si>
    <t xml:space="preserve"> Hialeah      </t>
  </si>
  <si>
    <t xml:space="preserve"> Weston       </t>
  </si>
  <si>
    <t>Date/Time</t>
  </si>
  <si>
    <t>Sender</t>
  </si>
  <si>
    <t>Msg Size</t>
  </si>
  <si>
    <t>Sun Sep 11 08:35:10 EDT 2011</t>
  </si>
  <si>
    <t>admin@Florida-HIE.net</t>
  </si>
  <si>
    <t>Sun Sep 11 08:36:10 EDT 2011</t>
  </si>
  <si>
    <t>Thu Sep 15 23:32:58 EDT 2011</t>
  </si>
  <si>
    <t>lstotz@Florida-HIE.net</t>
  </si>
  <si>
    <t>Thu Sep 15 23:33:10 EDT 2011</t>
  </si>
  <si>
    <t>ReadReceipt</t>
  </si>
  <si>
    <t>Mon Sep 19 10:12:36 EDT 2011</t>
  </si>
  <si>
    <t>Mon Sep 19 12:48:16 EDT 2011</t>
  </si>
  <si>
    <t>Mon Sep 19 12:55:16 EDT 2011</t>
  </si>
  <si>
    <t>Mon Sep 19 13:01:12 EDT 2011</t>
  </si>
  <si>
    <t>Wed Sep 21 13:20:57 EDT 2011</t>
  </si>
  <si>
    <t>Wed Sep 21 13:57:01 EDT 2011</t>
  </si>
  <si>
    <t>Wed Sep 21 14:03:29 EDT 2011</t>
  </si>
  <si>
    <t>Wed Sep 21 14:07:47 EDT 2011</t>
  </si>
  <si>
    <t>Wed Sep 21 14:11:56 EDT 2011</t>
  </si>
  <si>
    <t>Wed Sep 21 14:16:52 EDT 2011</t>
  </si>
  <si>
    <t>Wed Sep 21 14:21:27 EDT 2011</t>
  </si>
  <si>
    <t>Wed Sep 21 14:25:54 EDT 2011</t>
  </si>
  <si>
    <t>Wed Sep 21 14:32:28 EDT 2011</t>
  </si>
  <si>
    <t>Sat Sep 24 23:17:03 EDT 2011</t>
  </si>
  <si>
    <t>Sat Sep 24 23:21:10 EDT 2011</t>
  </si>
  <si>
    <t>Sat Sep 24 23:25:32 EDT 2011</t>
  </si>
  <si>
    <t>Sat Sep 24 23:27:08 EDT 2011</t>
  </si>
  <si>
    <t>Wed Sep 28 10:17:04 EDT 2011</t>
  </si>
  <si>
    <t>Wed Sep 28 10:17:14 EDT 2011</t>
  </si>
  <si>
    <t>Wed Sep 28 10:17:57 EDT 2011</t>
  </si>
  <si>
    <t>Wed Sep 28 10:24:51 EDT 2011</t>
  </si>
  <si>
    <t>Wed Sep 28 10:25:12 EDT 2011</t>
  </si>
  <si>
    <t>Date</t>
  </si>
  <si>
    <t>Row Labels</t>
  </si>
  <si>
    <t>Grand Total</t>
  </si>
  <si>
    <t>Count</t>
  </si>
  <si>
    <t>Frequency by Date</t>
  </si>
  <si>
    <t># msgs</t>
  </si>
  <si>
    <t>Total</t>
  </si>
  <si>
    <t>Count of Sender</t>
  </si>
  <si>
    <t>Frequency by Sender</t>
  </si>
  <si>
    <t>Num Organizations as of 10/20</t>
  </si>
  <si>
    <t>City</t>
  </si>
  <si>
    <t>Count of City</t>
  </si>
  <si>
    <t>Number of Org. by City</t>
  </si>
  <si>
    <t>Date: 10/20</t>
  </si>
  <si>
    <t>Count of Practice City</t>
  </si>
  <si>
    <t>Date: 10/30</t>
  </si>
  <si>
    <t xml:space="preserve">Count of  Primary_City </t>
  </si>
  <si>
    <t>Provider  by City as of 10/30</t>
  </si>
  <si>
    <t xml:space="preserve">Number of  Providers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</si>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</sst>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applyNumberFormat="1"/>
    <xf numFmtId="0" fontId="16" fillId="33" borderId="11" xfId="0" applyNumberFormat="1" applyFont="1" applyFill="1" applyBorder="1"/>
    <xf numFmtId="16" fontId="0" fillId="0" borderId="0" xfId="0" applyNumberFormat="1" applyAlignment="1">
      <alignment horizontal="left"/>
    </xf>
    <xf numFmtId="16" fontId="0" fillId="0" borderId="0" xfId="0" applyNumberFormat="1"/>
    <xf numFmtId="0" fontId="0" fillId="0" borderId="0" xfId="0" applyAlignment="1">
      <alignment horizontal="left"/>
    </xf>
    <xf numFmtId="0" fontId="0" fillId="0" borderId="10" xfId="0" applyNumberFormat="1" applyBorder="1"/>
    <xf numFmtId="0" fontId="0" fillId="0" borderId="10" xfId="0" applyBorder="1"/>
    <xf numFmtId="0" fontId="0" fillId="0" borderId="10" xfId="0" applyBorder="1"/>
    <xf numFmtId="0" fontId="0" fillId="0" borderId="10" xfId="0" applyNumberFormat="1" applyBorder="1"/>
    <xf numFmtId="0" fontId="0" fillId="0" borderId="10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0" xfId="0" applyBorder="1"/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/>
    <xf numFmtId="0" fontId="0" fillId="37" borderId="0" xfId="0" applyFill="1"/>
    <xf numFmtId="16" fontId="0" fillId="35" borderId="0" xfId="0" applyNumberFormat="1" applyFill="1"/>
    <xf numFmtId="0" fontId="0" fillId="0" borderId="0" xfId="0"/>
    <xf numFmtId="0" fontId="0" fillId="0" borderId="10" xfId="0" applyBorder="1"/>
    <xf numFmtId="0" fontId="0" fillId="0" borderId="10" xfId="0" applyNumberFormat="1" applyBorder="1"/>
    <xf numFmtId="0" fontId="0" fillId="0" borderId="0" xfId="0"/>
    <xf numFmtId="0" fontId="0" fillId="0" borderId="10" xfId="0" applyBorder="1"/>
    <xf numFmtId="0" fontId="17" fillId="34" borderId="12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6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Organizations Per City as of 10/20</c:v>
          </c:tx>
          <c:invertIfNegative val="0"/>
          <c:cat>
            <c:strRef>
              <c:f>GraphOrganizations!$B$24:$B$35</c:f>
              <c:strCache>
                <c:ptCount val="12"/>
                <c:pt idx="0">
                  <c:v> Brooker       </c:v>
                </c:pt>
                <c:pt idx="1">
                  <c:v> Gainesville   </c:v>
                </c:pt>
                <c:pt idx="2">
                  <c:v> Jacksonville  </c:v>
                </c:pt>
                <c:pt idx="3">
                  <c:v> Lake City     </c:v>
                </c:pt>
                <c:pt idx="4">
                  <c:v> Lakeland      </c:v>
                </c:pt>
                <c:pt idx="5">
                  <c:v> Miami         </c:v>
                </c:pt>
                <c:pt idx="6">
                  <c:v> Ocala         </c:v>
                </c:pt>
                <c:pt idx="7">
                  <c:v> Sarasota      </c:v>
                </c:pt>
                <c:pt idx="8">
                  <c:v> Tallahassee   </c:v>
                </c:pt>
                <c:pt idx="9">
                  <c:v> Tampa         </c:v>
                </c:pt>
                <c:pt idx="10">
                  <c:v> Trenton       </c:v>
                </c:pt>
                <c:pt idx="11">
                  <c:v> Winter Haven  </c:v>
                </c:pt>
              </c:strCache>
            </c:strRef>
          </c:cat>
          <c:val>
            <c:numRef>
              <c:f>GraphOrganizations!$C$24:$C$35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4048"/>
        <c:axId val="94359936"/>
      </c:barChart>
      <c:catAx>
        <c:axId val="943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94359936"/>
        <c:crosses val="autoZero"/>
        <c:auto val="1"/>
        <c:lblAlgn val="ctr"/>
        <c:lblOffset val="100"/>
        <c:noMultiLvlLbl val="0"/>
      </c:catAx>
      <c:valAx>
        <c:axId val="9435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54048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Organizations per City as of 10/30</c:v>
          </c:tx>
          <c:invertIfNegative val="0"/>
          <c:cat>
            <c:strRef>
              <c:f>GraphOrganizations!$E$24:$E$36</c:f>
              <c:strCache>
                <c:ptCount val="13"/>
                <c:pt idx="0">
                  <c:v> Brooker       </c:v>
                </c:pt>
                <c:pt idx="1">
                  <c:v> Coral Gables  </c:v>
                </c:pt>
                <c:pt idx="2">
                  <c:v> Gainesville   </c:v>
                </c:pt>
                <c:pt idx="3">
                  <c:v> Jacksonville  </c:v>
                </c:pt>
                <c:pt idx="4">
                  <c:v> Lake City     </c:v>
                </c:pt>
                <c:pt idx="5">
                  <c:v> Lakeland      </c:v>
                </c:pt>
                <c:pt idx="6">
                  <c:v> Miami         </c:v>
                </c:pt>
                <c:pt idx="7">
                  <c:v> Ocala         </c:v>
                </c:pt>
                <c:pt idx="8">
                  <c:v> Sarasota      </c:v>
                </c:pt>
                <c:pt idx="9">
                  <c:v> Tallahassee   </c:v>
                </c:pt>
                <c:pt idx="10">
                  <c:v> Tampa         </c:v>
                </c:pt>
                <c:pt idx="11">
                  <c:v> Trenton       </c:v>
                </c:pt>
                <c:pt idx="12">
                  <c:v> Winter Haven  </c:v>
                </c:pt>
              </c:strCache>
            </c:strRef>
          </c:cat>
          <c:val>
            <c:numRef>
              <c:f>GraphOrganizations!$F$24:$F$36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6800"/>
        <c:axId val="95438336"/>
      </c:barChart>
      <c:catAx>
        <c:axId val="9543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5438336"/>
        <c:crosses val="autoZero"/>
        <c:auto val="1"/>
        <c:lblAlgn val="ctr"/>
        <c:lblOffset val="100"/>
        <c:noMultiLvlLbl val="0"/>
      </c:catAx>
      <c:valAx>
        <c:axId val="954383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36800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GraphOrganizations!$B$39:$B$40</c:f>
              <c:numCache>
                <c:formatCode>d\-mmm</c:formatCode>
                <c:ptCount val="2"/>
                <c:pt idx="0">
                  <c:v>40836</c:v>
                </c:pt>
                <c:pt idx="1">
                  <c:v>40846</c:v>
                </c:pt>
              </c:numCache>
            </c:numRef>
          </c:cat>
          <c:val>
            <c:numRef>
              <c:f>GraphOrganizations!$C$39:$C$40</c:f>
              <c:numCache>
                <c:formatCode>General</c:formatCode>
                <c:ptCount val="2"/>
                <c:pt idx="0">
                  <c:v>16</c:v>
                </c:pt>
                <c:pt idx="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0720"/>
        <c:axId val="95472256"/>
      </c:lineChart>
      <c:dateAx>
        <c:axId val="95470720"/>
        <c:scaling>
          <c:orientation val="minMax"/>
          <c:max val="40846"/>
          <c:min val="40836"/>
        </c:scaling>
        <c:delete val="0"/>
        <c:axPos val="b"/>
        <c:numFmt formatCode="d\-mmm" sourceLinked="1"/>
        <c:majorTickMark val="out"/>
        <c:minorTickMark val="none"/>
        <c:tickLblPos val="nextTo"/>
        <c:crossAx val="95472256"/>
        <c:crosses val="autoZero"/>
        <c:auto val="1"/>
        <c:lblOffset val="100"/>
        <c:baseTimeUnit val="days"/>
        <c:majorUnit val="5"/>
        <c:majorTimeUnit val="days"/>
        <c:minorUnit val="5"/>
        <c:minorTimeUnit val="days"/>
      </c:dateAx>
      <c:valAx>
        <c:axId val="95472256"/>
        <c:scaling>
          <c:orientation val="minMax"/>
          <c:max val="18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70720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[Reports.xlsx]GraphsProviders!PivotTable22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GraphsProviders!$C$3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GraphsProviders!$B$4:$B$11</c:f>
              <c:strCache>
                <c:ptCount val="7"/>
                <c:pt idx="0">
                  <c:v> Brooker      </c:v>
                </c:pt>
                <c:pt idx="1">
                  <c:v> Hialeah      </c:v>
                </c:pt>
                <c:pt idx="2">
                  <c:v> Lake City    </c:v>
                </c:pt>
                <c:pt idx="3">
                  <c:v> Miami        </c:v>
                </c:pt>
                <c:pt idx="4">
                  <c:v> Ocala        </c:v>
                </c:pt>
                <c:pt idx="5">
                  <c:v> Trenton      </c:v>
                </c:pt>
                <c:pt idx="6">
                  <c:v> Weston       </c:v>
                </c:pt>
              </c:strCache>
            </c:strRef>
          </c:cat>
          <c:val>
            <c:numRef>
              <c:f>GraphsProviders!$C$4:$C$11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6192"/>
        <c:axId val="94617984"/>
      </c:barChart>
      <c:catAx>
        <c:axId val="946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1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[Reports.xlsx]GraphsProviders!PivotTable20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GraphsProviders!$C$15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GraphsProviders!$B$16:$B$23</c:f>
              <c:strCache>
                <c:ptCount val="7"/>
                <c:pt idx="0">
                  <c:v> Brooker      </c:v>
                </c:pt>
                <c:pt idx="1">
                  <c:v> Hialeah      </c:v>
                </c:pt>
                <c:pt idx="2">
                  <c:v> Lake City    </c:v>
                </c:pt>
                <c:pt idx="3">
                  <c:v> Miami        </c:v>
                </c:pt>
                <c:pt idx="4">
                  <c:v> Ocala        </c:v>
                </c:pt>
                <c:pt idx="5">
                  <c:v> Trenton      </c:v>
                </c:pt>
                <c:pt idx="6">
                  <c:v> Weston       </c:v>
                </c:pt>
              </c:strCache>
            </c:strRef>
          </c:cat>
          <c:val>
            <c:numRef>
              <c:f>GraphsProviders!$C$16:$C$23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38464"/>
        <c:axId val="94640000"/>
      </c:barChart>
      <c:catAx>
        <c:axId val="946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4640000"/>
        <c:crosses val="autoZero"/>
        <c:auto val="1"/>
        <c:lblAlgn val="ctr"/>
        <c:lblOffset val="100"/>
        <c:noMultiLvlLbl val="0"/>
      </c:catAx>
      <c:valAx>
        <c:axId val="946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3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GraphsProviders!$B$26:$B$27</c:f>
              <c:numCache>
                <c:formatCode>d\-mmm</c:formatCode>
                <c:ptCount val="2"/>
                <c:pt idx="0">
                  <c:v>40836</c:v>
                </c:pt>
                <c:pt idx="1">
                  <c:v>40846</c:v>
                </c:pt>
              </c:numCache>
            </c:numRef>
          </c:cat>
          <c:val>
            <c:numRef>
              <c:f>GraphsProviders!$C$26:$C$27</c:f>
              <c:numCache>
                <c:formatCode>General</c:formatCode>
                <c:ptCount val="2"/>
                <c:pt idx="0">
                  <c:v>27</c:v>
                </c:pt>
                <c:pt idx="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8672"/>
        <c:axId val="94670208"/>
      </c:lineChart>
      <c:dateAx>
        <c:axId val="946686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4670208"/>
        <c:crosses val="autoZero"/>
        <c:auto val="1"/>
        <c:lblOffset val="100"/>
        <c:baseTimeUnit val="days"/>
      </c:dateAx>
      <c:valAx>
        <c:axId val="94670208"/>
        <c:scaling>
          <c:orientation val="minMax"/>
          <c:max val="30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68672"/>
        <c:crosses val="autoZero"/>
        <c:crossBetween val="between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Brooker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GraphsProviders!$C$49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GraphsProviders!$C$49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"/>
          <c:order val="1"/>
          <c:tx>
            <c:v>Hialeah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GraphsProviders!$C$50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GraphsProviders!$C$50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"/>
          <c:order val="2"/>
          <c:tx>
            <c:v>Lake City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GraphsProviders!$C$51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GraphsProviders!$C$51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"/>
          <c:order val="3"/>
          <c:tx>
            <c:v>Miami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GraphsProviders!$C$52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GraphsProviders!$C$52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4"/>
          <c:order val="4"/>
          <c:tx>
            <c:v>Ocala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GraphsProviders!$C$53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GraphsProviders!$C$53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5"/>
          <c:order val="5"/>
          <c:tx>
            <c:v>Trenton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7</c:v>
              </c:pt>
            </c:numLit>
          </c:xVal>
          <c:yVal>
            <c:numRef>
              <c:f>GraphsProviders!$C$54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GraphsProviders!$C$54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v>Weston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8</c:v>
              </c:pt>
            </c:numLit>
          </c:xVal>
          <c:yVal>
            <c:numRef>
              <c:f>GraphsProviders!$C$55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GraphsProviders!$C$55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777152"/>
        <c:axId val="95778688"/>
      </c:bubbleChart>
      <c:valAx>
        <c:axId val="957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78688"/>
        <c:crosses val="autoZero"/>
        <c:crossBetween val="midCat"/>
      </c:valAx>
      <c:valAx>
        <c:axId val="9577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77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[Reports.xlsx]Sheet8!PivotTable10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DSM transactions by Date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Sheet8!$A$8:$A$14</c:f>
              <c:strCache>
                <c:ptCount val="6"/>
                <c:pt idx="0">
                  <c:v>11-Sep</c:v>
                </c:pt>
                <c:pt idx="1">
                  <c:v>15-Sep</c:v>
                </c:pt>
                <c:pt idx="2">
                  <c:v>19-Sep</c:v>
                </c:pt>
                <c:pt idx="3">
                  <c:v>21-Sep</c:v>
                </c:pt>
                <c:pt idx="4">
                  <c:v>24-Sep</c:v>
                </c:pt>
                <c:pt idx="5">
                  <c:v>28-Sep</c:v>
                </c:pt>
              </c:strCache>
            </c:strRef>
          </c:cat>
          <c:val>
            <c:numRef>
              <c:f>Sheet8!$B$8:$B$14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14336"/>
        <c:axId val="94415872"/>
      </c:barChart>
      <c:catAx>
        <c:axId val="9441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4415872"/>
        <c:crosses val="autoZero"/>
        <c:auto val="1"/>
        <c:lblAlgn val="ctr"/>
        <c:lblOffset val="100"/>
        <c:noMultiLvlLbl val="0"/>
      </c:catAx>
      <c:valAx>
        <c:axId val="944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1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[Reports.xlsx]Sheet8!PivotTable9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DSM transactions by User</a:t>
            </a:r>
          </a:p>
        </c:rich>
      </c:tx>
      <c:layout>
        <c:manualLayout>
          <c:xMode val="edge"/>
          <c:yMode val="edge"/>
          <c:x val="8.1597112860892385E-2"/>
          <c:y val="0.11472003499562555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Sheet8!$L$7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Sheet8!$K$8:$K$11</c:f>
              <c:strCache>
                <c:ptCount val="3"/>
                <c:pt idx="0">
                  <c:v>admin@Florida-HIE.net</c:v>
                </c:pt>
                <c:pt idx="1">
                  <c:v>lstotz@Florida-HIE.net</c:v>
                </c:pt>
                <c:pt idx="2">
                  <c:v>ReadReceipt</c:v>
                </c:pt>
              </c:strCache>
            </c:strRef>
          </c:cat>
          <c:val>
            <c:numRef>
              <c:f>Sheet8!$L$8:$L$11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04704"/>
        <c:axId val="95326976"/>
      </c:barChart>
      <c:catAx>
        <c:axId val="9530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5326976"/>
        <c:crosses val="autoZero"/>
        <c:auto val="1"/>
        <c:lblAlgn val="ctr"/>
        <c:lblOffset val="100"/>
        <c:noMultiLvlLbl val="0"/>
      </c:catAx>
      <c:valAx>
        <c:axId val="9532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0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61912</xdr:rowOff>
    </xdr:from>
    <xdr:to>
      <xdr:col>15</xdr:col>
      <xdr:colOff>76200</xdr:colOff>
      <xdr:row>18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22</xdr:row>
      <xdr:rowOff>42862</xdr:rowOff>
    </xdr:from>
    <xdr:to>
      <xdr:col>15</xdr:col>
      <xdr:colOff>142875</xdr:colOff>
      <xdr:row>36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171450</xdr:colOff>
      <xdr:row>13</xdr:row>
      <xdr:rowOff>4762</xdr:rowOff>
    </xdr:from>
    <xdr:to>
      <xdr:col>24</xdr:col>
      <xdr:colOff>476250</xdr:colOff>
      <xdr:row>27</xdr:row>
      <xdr:rowOff>80962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23812</xdr:rowOff>
    </xdr:from>
    <xdr:to>
      <xdr:col>12</xdr:col>
      <xdr:colOff>161925</xdr:colOff>
      <xdr:row>14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16</xdr:row>
      <xdr:rowOff>147637</xdr:rowOff>
    </xdr:from>
    <xdr:to>
      <xdr:col>12</xdr:col>
      <xdr:colOff>171450</xdr:colOff>
      <xdr:row>31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171450</xdr:colOff>
      <xdr:row>9</xdr:row>
      <xdr:rowOff>128587</xdr:rowOff>
    </xdr:from>
    <xdr:to>
      <xdr:col>20</xdr:col>
      <xdr:colOff>476250</xdr:colOff>
      <xdr:row>24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314325</xdr:colOff>
      <xdr:row>38</xdr:row>
      <xdr:rowOff>80962</xdr:rowOff>
    </xdr:from>
    <xdr:to>
      <xdr:col>14</xdr:col>
      <xdr:colOff>9525</xdr:colOff>
      <xdr:row>52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185737</xdr:rowOff>
    </xdr:from>
    <xdr:to>
      <xdr:col>8</xdr:col>
      <xdr:colOff>247650</xdr:colOff>
      <xdr:row>16</xdr:row>
      <xdr:rowOff>71437</xdr:rowOff>
    </xdr:to>
    <xdr:graphicFrame macro="" fPublished="1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390525</xdr:colOff>
      <xdr:row>2</xdr:row>
      <xdr:rowOff>33337</xdr:rowOff>
    </xdr:from>
    <xdr:to>
      <xdr:col>20</xdr:col>
      <xdr:colOff>19050</xdr:colOff>
      <xdr:row>16</xdr:row>
      <xdr:rowOff>109537</xdr:rowOff>
    </xdr:to>
    <xdr:graphicFrame macro="" fPublished="1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turo Castellanos" refreshedDate="40853.464712037035" createdVersion="4" refreshedVersion="4" minRefreshableVersion="3" recordCount="26">
  <cacheSource type="worksheet">
    <worksheetSource ref="F1:F27" sheet="DSM"/>
  </cacheSource>
  <cacheFields count="1">
    <cacheField name="Count" numFmtId="16">
      <sharedItems containsSemiMixedTypes="0" containsNonDate="0" containsDate="1" containsString="0" minDate="2011-09-11T00:00:00" maxDate="2011-09-29T00:00:00" count="6">
        <d v="2011-09-11T00:00:00"/>
        <d v="2011-09-15T00:00:00"/>
        <d v="2011-09-19T00:00:00"/>
        <d v="2011-09-21T00:00:00"/>
        <d v="2011-09-24T00:00:00"/>
        <d v="2011-09-28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turo Castellanos" refreshedDate="40853.467651157407" createdVersion="4" refreshedVersion="4" minRefreshableVersion="3" recordCount="26">
  <cacheSource type="worksheet">
    <worksheetSource ref="B1:B27" sheet="DSM"/>
  </cacheSource>
  <cacheFields count="1">
    <cacheField name="Sender" numFmtId="0">
      <sharedItems count="3">
        <s v="admin@Florida-HIE.net"/>
        <s v="lstotz@Florida-HIE.net"/>
        <s v="ReadRecei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rturo Castellanos" refreshedDate="40853.713057638888" createdVersion="4" refreshedVersion="4" minRefreshableVersion="3" recordCount="16">
  <cacheSource type="worksheet">
    <worksheetSource ref="C1:C17" sheet="ProvReg.Organizations102011"/>
  </cacheSource>
  <cacheFields count="1">
    <cacheField name="City" numFmtId="0">
      <sharedItems count="12">
        <s v=" Tampa         "/>
        <s v=" Ocala         "/>
        <s v=" Gainesville   "/>
        <s v=" Lake City     "/>
        <s v=" Tallahassee   "/>
        <s v=" Brooker       "/>
        <s v=" Trenton       "/>
        <s v=" Sarasota      "/>
        <s v=" Jacksonville  "/>
        <s v=" Lakeland      "/>
        <s v=" Winter Haven  "/>
        <s v=" Miami  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rturo Castellanos" refreshedDate="40853.718942824074" createdVersion="4" refreshedVersion="4" minRefreshableVersion="3" recordCount="17">
  <cacheSource type="worksheet">
    <worksheetSource ref="C1:C18" sheet="ProvReg.Organizations1030"/>
  </cacheSource>
  <cacheFields count="1">
    <cacheField name="Practice City" numFmtId="0">
      <sharedItems count="13">
        <s v=" Ocala         "/>
        <s v=" Lake City     "/>
        <s v=" Tallahassee   "/>
        <s v=" Brooker       "/>
        <s v=" Trenton       "/>
        <s v=" Sarasota      "/>
        <s v=" Jacksonville  "/>
        <s v=" Lakeland      "/>
        <s v=" Winter Haven  "/>
        <s v=" Miami         "/>
        <s v=" Tampa         "/>
        <s v=" Gainesville   "/>
        <s v=" Coral Gables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rturo Castellanos" refreshedDate="40853.765059606485" createdVersion="4" refreshedVersion="4" minRefreshableVersion="3" recordCount="30">
  <cacheSource type="worksheet">
    <worksheetSource ref="B1:B31" sheet="ProvReg.Providers1030"/>
  </cacheSource>
  <cacheFields count="1">
    <cacheField name=" Primary_City " numFmtId="0">
      <sharedItems count="7">
        <s v=" Miami        "/>
        <s v=" Ocala        "/>
        <s v=" Lake City    "/>
        <s v=" Brooker      "/>
        <s v=" Trenton      "/>
        <s v=" Hialeah      "/>
        <s v=" Weston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rturo Castellanos" refreshedDate="40853.777088310184" createdVersion="4" refreshedVersion="4" minRefreshableVersion="3" recordCount="27">
  <cacheSource type="worksheet">
    <worksheetSource ref="B1:B28" sheet="PovReg.Providers1020"/>
  </cacheSource>
  <cacheFields count="1">
    <cacheField name="City" numFmtId="0">
      <sharedItems count="7">
        <s v=" Miami        "/>
        <s v=" Ocala        "/>
        <s v=" Lake City    "/>
        <s v=" Brooker      "/>
        <s v=" Trenton      "/>
        <s v=" Hialeah      "/>
        <s v=" Weston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</r>
  <r>
    <x v="0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5"/>
  </r>
  <r>
    <x v="5"/>
  </r>
  <r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</r>
  <r>
    <x v="0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1"/>
  </r>
  <r>
    <x v="1"/>
  </r>
  <r>
    <x v="2"/>
  </r>
  <r>
    <x v="1"/>
  </r>
  <r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1"/>
  </r>
  <r>
    <x v="4"/>
  </r>
  <r>
    <x v="5"/>
  </r>
  <r>
    <x v="5"/>
  </r>
  <r>
    <x v="6"/>
  </r>
  <r>
    <x v="6"/>
  </r>
  <r>
    <x v="7"/>
  </r>
  <r>
    <x v="8"/>
  </r>
  <r>
    <x v="9"/>
  </r>
  <r>
    <x v="10"/>
  </r>
  <r>
    <x v="11"/>
  </r>
  <r>
    <x v="1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2"/>
  </r>
  <r>
    <x v="3"/>
  </r>
  <r>
    <x v="3"/>
  </r>
  <r>
    <x v="4"/>
  </r>
  <r>
    <x v="4"/>
  </r>
  <r>
    <x v="5"/>
  </r>
  <r>
    <x v="6"/>
  </r>
  <r>
    <x v="7"/>
  </r>
  <r>
    <x v="8"/>
  </r>
  <r>
    <x v="9"/>
  </r>
  <r>
    <x v="9"/>
  </r>
  <r>
    <x v="10"/>
  </r>
  <r>
    <x v="11"/>
  </r>
  <r>
    <x v="0"/>
  </r>
  <r>
    <x v="1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0">
  <r>
    <x v="0"/>
  </r>
  <r>
    <x v="1"/>
  </r>
  <r>
    <x v="2"/>
  </r>
  <r>
    <x v="1"/>
  </r>
  <r>
    <x v="3"/>
  </r>
  <r>
    <x v="3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5"/>
  </r>
  <r>
    <x v="5"/>
  </r>
  <r>
    <x v="0"/>
  </r>
  <r>
    <x v="0"/>
  </r>
  <r>
    <x v="0"/>
  </r>
  <r>
    <x v="6"/>
  </r>
  <r>
    <x v="5"/>
  </r>
  <r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">
  <r>
    <x v="0"/>
  </r>
  <r>
    <x v="1"/>
  </r>
  <r>
    <x v="2"/>
  </r>
  <r>
    <x v="1"/>
  </r>
  <r>
    <x v="3"/>
  </r>
  <r>
    <x v="3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5"/>
  </r>
  <r>
    <x v="0"/>
  </r>
  <r>
    <x v="0"/>
  </r>
  <r>
    <x v="0"/>
  </r>
  <r>
    <x v="6"/>
  </r>
  <r>
    <x v="5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7:F20" firstHeaderRow="1" firstDataRow="1" firstDataCol="1"/>
  <pivotFields count="1">
    <pivotField axis="axisRow" dataField="1" showAll="0">
      <items count="13">
        <item x="5"/>
        <item x="2"/>
        <item x="8"/>
        <item x="3"/>
        <item x="9"/>
        <item x="11"/>
        <item x="1"/>
        <item x="7"/>
        <item x="4"/>
        <item x="0"/>
        <item x="6"/>
        <item x="1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Date">
  <location ref="H10:I17" firstHeaderRow="1" firstDataRow="1" firstDataCol="1"/>
  <pivotFields count="1">
    <pivotField axis="axisRow" dataField="1" numFmtId="16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# msgs" fld="0" subtotal="count" baseField="0" baseItem="0"/>
  </dataFields>
  <formats count="1"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1" rowHeaderCaption="Date">
  <location ref="A7:B14" firstHeaderRow="1" firstDataRow="1" firstDataCol="1"/>
  <pivotFields count="1">
    <pivotField axis="axisRow" dataField="1" numFmtId="16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# msgs" fld="0" subtotal="count" baseField="0" baseItem="0"/>
  </dataFields>
  <formats count="1"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K7:L11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ender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5:F19" firstHeaderRow="1" firstDataRow="1" firstDataCol="1"/>
  <pivotFields count="1">
    <pivotField axis="axisRow" dataField="1" showAll="0">
      <items count="14">
        <item x="3"/>
        <item x="12"/>
        <item x="11"/>
        <item x="6"/>
        <item x="1"/>
        <item x="7"/>
        <item x="9"/>
        <item x="0"/>
        <item x="5"/>
        <item x="2"/>
        <item x="10"/>
        <item x="4"/>
        <item x="8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Practice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5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5:F19" firstHeaderRow="1" firstDataRow="1" firstDataCol="1"/>
  <pivotFields count="1">
    <pivotField axis="axisRow" dataField="1" showAll="0">
      <items count="14">
        <item x="3"/>
        <item x="12"/>
        <item x="11"/>
        <item x="6"/>
        <item x="1"/>
        <item x="7"/>
        <item x="9"/>
        <item x="0"/>
        <item x="5"/>
        <item x="2"/>
        <item x="10"/>
        <item x="4"/>
        <item x="8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Practice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City">
  <location ref="B5:C18" firstHeaderRow="1" firstDataRow="1" firstDataCol="1"/>
  <pivotFields count="1">
    <pivotField axis="axisRow" dataField="1" showAll="0">
      <items count="13">
        <item x="5"/>
        <item x="2"/>
        <item x="8"/>
        <item x="3"/>
        <item x="9"/>
        <item x="11"/>
        <item x="1"/>
        <item x="7"/>
        <item x="4"/>
        <item x="0"/>
        <item x="6"/>
        <item x="1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Number of Org. by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7:F15" firstHeaderRow="1" firstDataRow="1" firstDataCol="1"/>
  <pivotFields count="1">
    <pivotField axis="axisRow" dataField="1" showAll="0">
      <items count="8">
        <item x="3"/>
        <item x="5"/>
        <item x="2"/>
        <item x="0"/>
        <item x="1"/>
        <item x="4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9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6:E14" firstHeaderRow="1" firstDataRow="1" firstDataCol="1"/>
  <pivotFields count="1">
    <pivotField axis="axisRow" dataField="1" showAll="0">
      <items count="8">
        <item x="3"/>
        <item x="5"/>
        <item x="2"/>
        <item x="0"/>
        <item x="1"/>
        <item x="4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 Primary_City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B3:C11" firstHeaderRow="1" firstDataRow="1" firstDataCol="1"/>
  <pivotFields count="1">
    <pivotField axis="axisRow" dataField="1" showAll="0">
      <items count="8">
        <item x="3"/>
        <item x="5"/>
        <item x="2"/>
        <item x="0"/>
        <item x="1"/>
        <item x="4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City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Provider  by City as of 10/30">
  <location ref="B15:C23" firstHeaderRow="1" firstDataRow="1" firstDataCol="1"/>
  <pivotFields count="1">
    <pivotField axis="axisRow" dataField="1" showAll="0">
      <items count="8">
        <item x="3"/>
        <item x="5"/>
        <item x="2"/>
        <item x="0"/>
        <item x="1"/>
        <item x="4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umber of  Providers  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K10:L14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end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20"/>
  <sheetViews>
    <sheetView workbookViewId="0">
      <selection activeCell="E4" sqref="E4:F4"/>
    </sheetView>
  </sheetViews>
  <sheetFormatPr defaultRowHeight="15" x14ac:dyDescent="0.25"/>
  <cols>
    <col min="2" max="2" width="47.140625" bestFit="1" customWidth="1"/>
    <col min="3" max="3" width="14.5703125" bestFit="1" customWidth="1"/>
    <col min="5" max="5" width="14.5703125" customWidth="1"/>
    <col min="6" max="6" width="12.42578125" bestFit="1" customWidth="1"/>
  </cols>
  <sheetData>
    <row r="1" spans="1:6" s="21" customFormat="1" x14ac:dyDescent="0.25">
      <c r="C1" s="21" t="s">
        <v>81</v>
      </c>
    </row>
    <row r="2" spans="1:6" x14ac:dyDescent="0.25">
      <c r="A2" s="13">
        <v>241</v>
      </c>
      <c r="B2" s="14" t="s">
        <v>14</v>
      </c>
      <c r="C2" s="22" t="s">
        <v>27</v>
      </c>
    </row>
    <row r="3" spans="1:6" x14ac:dyDescent="0.25">
      <c r="A3" s="13">
        <v>187</v>
      </c>
      <c r="B3" s="14" t="s">
        <v>2</v>
      </c>
      <c r="C3" s="22" t="s">
        <v>17</v>
      </c>
    </row>
    <row r="4" spans="1:6" x14ac:dyDescent="0.25">
      <c r="A4" s="13">
        <v>242</v>
      </c>
      <c r="B4" s="14" t="s">
        <v>4</v>
      </c>
      <c r="C4" s="22" t="s">
        <v>28</v>
      </c>
      <c r="E4" s="19" t="s">
        <v>80</v>
      </c>
      <c r="F4" s="18">
        <f>COUNT(A2:A17)</f>
        <v>16</v>
      </c>
    </row>
    <row r="5" spans="1:6" x14ac:dyDescent="0.25">
      <c r="A5" s="13">
        <v>190</v>
      </c>
      <c r="B5" s="14" t="s">
        <v>3</v>
      </c>
      <c r="C5" s="22" t="s">
        <v>18</v>
      </c>
    </row>
    <row r="6" spans="1:6" x14ac:dyDescent="0.25">
      <c r="A6" s="13">
        <v>243</v>
      </c>
      <c r="B6" s="14" t="s">
        <v>15</v>
      </c>
      <c r="C6" s="22" t="s">
        <v>17</v>
      </c>
    </row>
    <row r="7" spans="1:6" x14ac:dyDescent="0.25">
      <c r="A7" s="13">
        <v>192</v>
      </c>
      <c r="B7" s="14" t="s">
        <v>4</v>
      </c>
      <c r="C7" s="22" t="s">
        <v>19</v>
      </c>
      <c r="E7" s="1" t="s">
        <v>72</v>
      </c>
      <c r="F7" t="s">
        <v>82</v>
      </c>
    </row>
    <row r="8" spans="1:6" x14ac:dyDescent="0.25">
      <c r="A8" s="13">
        <v>193</v>
      </c>
      <c r="B8" s="14" t="s">
        <v>5</v>
      </c>
      <c r="C8" s="22" t="s">
        <v>20</v>
      </c>
      <c r="E8" s="6" t="s">
        <v>20</v>
      </c>
      <c r="F8" s="2">
        <v>2</v>
      </c>
    </row>
    <row r="9" spans="1:6" x14ac:dyDescent="0.25">
      <c r="A9" s="13">
        <v>196</v>
      </c>
      <c r="B9" s="14" t="s">
        <v>6</v>
      </c>
      <c r="C9" s="22" t="s">
        <v>20</v>
      </c>
      <c r="E9" s="6" t="s">
        <v>28</v>
      </c>
      <c r="F9" s="2">
        <v>1</v>
      </c>
    </row>
    <row r="10" spans="1:6" x14ac:dyDescent="0.25">
      <c r="A10" s="13">
        <v>197</v>
      </c>
      <c r="B10" s="14" t="s">
        <v>7</v>
      </c>
      <c r="C10" s="22" t="s">
        <v>21</v>
      </c>
      <c r="E10" s="6" t="s">
        <v>23</v>
      </c>
      <c r="F10" s="2">
        <v>1</v>
      </c>
    </row>
    <row r="11" spans="1:6" x14ac:dyDescent="0.25">
      <c r="A11" s="13">
        <v>198</v>
      </c>
      <c r="B11" s="14" t="s">
        <v>8</v>
      </c>
      <c r="C11" s="22" t="s">
        <v>21</v>
      </c>
      <c r="E11" s="6" t="s">
        <v>18</v>
      </c>
      <c r="F11" s="2">
        <v>1</v>
      </c>
    </row>
    <row r="12" spans="1:6" x14ac:dyDescent="0.25">
      <c r="A12" s="13">
        <v>201</v>
      </c>
      <c r="B12" s="14" t="s">
        <v>9</v>
      </c>
      <c r="C12" s="22" t="s">
        <v>22</v>
      </c>
      <c r="E12" s="6" t="s">
        <v>24</v>
      </c>
      <c r="F12" s="2">
        <v>1</v>
      </c>
    </row>
    <row r="13" spans="1:6" x14ac:dyDescent="0.25">
      <c r="A13" s="13">
        <v>227</v>
      </c>
      <c r="B13" s="14" t="s">
        <v>4</v>
      </c>
      <c r="C13" s="22" t="s">
        <v>23</v>
      </c>
      <c r="E13" s="6" t="s">
        <v>26</v>
      </c>
      <c r="F13" s="2">
        <v>2</v>
      </c>
    </row>
    <row r="14" spans="1:6" x14ac:dyDescent="0.25">
      <c r="A14" s="13">
        <v>228</v>
      </c>
      <c r="B14" s="14" t="s">
        <v>10</v>
      </c>
      <c r="C14" s="22" t="s">
        <v>24</v>
      </c>
      <c r="E14" s="6" t="s">
        <v>17</v>
      </c>
      <c r="F14" s="2">
        <v>2</v>
      </c>
    </row>
    <row r="15" spans="1:6" x14ac:dyDescent="0.25">
      <c r="A15" s="13">
        <v>229</v>
      </c>
      <c r="B15" s="14" t="s">
        <v>11</v>
      </c>
      <c r="C15" s="22" t="s">
        <v>25</v>
      </c>
      <c r="E15" s="6" t="s">
        <v>22</v>
      </c>
      <c r="F15" s="2">
        <v>1</v>
      </c>
    </row>
    <row r="16" spans="1:6" x14ac:dyDescent="0.25">
      <c r="A16" s="13">
        <v>230</v>
      </c>
      <c r="B16" s="14" t="s">
        <v>12</v>
      </c>
      <c r="C16" s="22" t="s">
        <v>26</v>
      </c>
      <c r="E16" s="6" t="s">
        <v>19</v>
      </c>
      <c r="F16" s="2">
        <v>1</v>
      </c>
    </row>
    <row r="17" spans="1:6" x14ac:dyDescent="0.25">
      <c r="A17" s="13">
        <v>240</v>
      </c>
      <c r="B17" s="14" t="s">
        <v>13</v>
      </c>
      <c r="C17" s="22" t="s">
        <v>26</v>
      </c>
      <c r="E17" s="6" t="s">
        <v>27</v>
      </c>
      <c r="F17" s="2">
        <v>1</v>
      </c>
    </row>
    <row r="18" spans="1:6" x14ac:dyDescent="0.25">
      <c r="E18" s="6" t="s">
        <v>21</v>
      </c>
      <c r="F18" s="2">
        <v>2</v>
      </c>
    </row>
    <row r="19" spans="1:6" x14ac:dyDescent="0.25">
      <c r="E19" s="6" t="s">
        <v>25</v>
      </c>
      <c r="F19" s="2">
        <v>1</v>
      </c>
    </row>
    <row r="20" spans="1:6" x14ac:dyDescent="0.25">
      <c r="E20" s="6" t="s">
        <v>73</v>
      </c>
      <c r="F20" s="2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9"/>
  <sheetViews>
    <sheetView workbookViewId="0">
      <selection activeCell="E3" sqref="E3:F19"/>
    </sheetView>
  </sheetViews>
  <sheetFormatPr defaultRowHeight="15" x14ac:dyDescent="0.25"/>
  <cols>
    <col min="2" max="2" width="47.140625" bestFit="1" customWidth="1"/>
    <col min="3" max="3" width="14.5703125" bestFit="1" customWidth="1"/>
    <col min="5" max="5" width="14.5703125" customWidth="1"/>
    <col min="6" max="6" width="20.140625" bestFit="1" customWidth="1"/>
  </cols>
  <sheetData>
    <row r="1" spans="1:6" x14ac:dyDescent="0.25">
      <c r="A1" s="7" t="s">
        <v>0</v>
      </c>
      <c r="B1" s="8" t="s">
        <v>1</v>
      </c>
      <c r="C1" t="s">
        <v>30</v>
      </c>
    </row>
    <row r="2" spans="1:6" x14ac:dyDescent="0.25">
      <c r="A2" s="7">
        <v>187</v>
      </c>
      <c r="B2" s="8" t="s">
        <v>2</v>
      </c>
      <c r="C2" s="9" t="s">
        <v>17</v>
      </c>
    </row>
    <row r="3" spans="1:6" x14ac:dyDescent="0.25">
      <c r="A3" s="7">
        <v>190</v>
      </c>
      <c r="B3" s="8" t="s">
        <v>3</v>
      </c>
      <c r="C3" s="9" t="s">
        <v>18</v>
      </c>
      <c r="E3" s="19" t="s">
        <v>80</v>
      </c>
      <c r="F3" s="18">
        <f>COUNT(A2:A18)</f>
        <v>17</v>
      </c>
    </row>
    <row r="4" spans="1:6" x14ac:dyDescent="0.25">
      <c r="A4" s="7">
        <v>192</v>
      </c>
      <c r="B4" s="8" t="s">
        <v>4</v>
      </c>
      <c r="C4" s="9" t="s">
        <v>19</v>
      </c>
    </row>
    <row r="5" spans="1:6" x14ac:dyDescent="0.25">
      <c r="A5" s="7">
        <v>193</v>
      </c>
      <c r="B5" s="8" t="s">
        <v>5</v>
      </c>
      <c r="C5" s="9" t="s">
        <v>20</v>
      </c>
      <c r="E5" s="1" t="s">
        <v>72</v>
      </c>
      <c r="F5" t="s">
        <v>85</v>
      </c>
    </row>
    <row r="6" spans="1:6" x14ac:dyDescent="0.25">
      <c r="A6" s="7">
        <v>196</v>
      </c>
      <c r="B6" s="8" t="s">
        <v>6</v>
      </c>
      <c r="C6" s="9" t="s">
        <v>20</v>
      </c>
      <c r="E6" s="6" t="s">
        <v>20</v>
      </c>
      <c r="F6" s="2">
        <v>2</v>
      </c>
    </row>
    <row r="7" spans="1:6" x14ac:dyDescent="0.25">
      <c r="A7" s="7">
        <v>197</v>
      </c>
      <c r="B7" s="8" t="s">
        <v>7</v>
      </c>
      <c r="C7" s="9" t="s">
        <v>21</v>
      </c>
      <c r="E7" s="6" t="s">
        <v>29</v>
      </c>
      <c r="F7" s="2">
        <v>1</v>
      </c>
    </row>
    <row r="8" spans="1:6" x14ac:dyDescent="0.25">
      <c r="A8" s="7">
        <v>198</v>
      </c>
      <c r="B8" s="8" t="s">
        <v>8</v>
      </c>
      <c r="C8" s="9" t="s">
        <v>21</v>
      </c>
      <c r="E8" s="6" t="s">
        <v>28</v>
      </c>
      <c r="F8" s="2">
        <v>1</v>
      </c>
    </row>
    <row r="9" spans="1:6" x14ac:dyDescent="0.25">
      <c r="A9" s="7">
        <v>201</v>
      </c>
      <c r="B9" s="8" t="s">
        <v>9</v>
      </c>
      <c r="C9" s="9" t="s">
        <v>22</v>
      </c>
      <c r="E9" s="6" t="s">
        <v>23</v>
      </c>
      <c r="F9" s="2">
        <v>1</v>
      </c>
    </row>
    <row r="10" spans="1:6" x14ac:dyDescent="0.25">
      <c r="A10" s="7">
        <v>227</v>
      </c>
      <c r="B10" s="8" t="s">
        <v>4</v>
      </c>
      <c r="C10" s="9" t="s">
        <v>23</v>
      </c>
      <c r="E10" s="6" t="s">
        <v>18</v>
      </c>
      <c r="F10" s="2">
        <v>1</v>
      </c>
    </row>
    <row r="11" spans="1:6" x14ac:dyDescent="0.25">
      <c r="A11" s="7">
        <v>228</v>
      </c>
      <c r="B11" s="8" t="s">
        <v>10</v>
      </c>
      <c r="C11" s="9" t="s">
        <v>24</v>
      </c>
      <c r="E11" s="6" t="s">
        <v>24</v>
      </c>
      <c r="F11" s="2">
        <v>1</v>
      </c>
    </row>
    <row r="12" spans="1:6" x14ac:dyDescent="0.25">
      <c r="A12" s="7">
        <v>229</v>
      </c>
      <c r="B12" s="8" t="s">
        <v>11</v>
      </c>
      <c r="C12" s="9" t="s">
        <v>25</v>
      </c>
      <c r="E12" s="6" t="s">
        <v>26</v>
      </c>
      <c r="F12" s="2">
        <v>2</v>
      </c>
    </row>
    <row r="13" spans="1:6" x14ac:dyDescent="0.25">
      <c r="A13" s="7">
        <v>230</v>
      </c>
      <c r="B13" s="8" t="s">
        <v>12</v>
      </c>
      <c r="C13" s="9" t="s">
        <v>26</v>
      </c>
      <c r="E13" s="6" t="s">
        <v>17</v>
      </c>
      <c r="F13" s="2">
        <v>2</v>
      </c>
    </row>
    <row r="14" spans="1:6" x14ac:dyDescent="0.25">
      <c r="A14" s="7">
        <v>240</v>
      </c>
      <c r="B14" s="8" t="s">
        <v>13</v>
      </c>
      <c r="C14" s="9" t="s">
        <v>26</v>
      </c>
      <c r="E14" s="6" t="s">
        <v>22</v>
      </c>
      <c r="F14" s="2">
        <v>1</v>
      </c>
    </row>
    <row r="15" spans="1:6" x14ac:dyDescent="0.25">
      <c r="A15" s="7">
        <v>241</v>
      </c>
      <c r="B15" s="8" t="s">
        <v>14</v>
      </c>
      <c r="C15" s="9" t="s">
        <v>27</v>
      </c>
      <c r="E15" s="6" t="s">
        <v>19</v>
      </c>
      <c r="F15" s="2">
        <v>1</v>
      </c>
    </row>
    <row r="16" spans="1:6" x14ac:dyDescent="0.25">
      <c r="A16" s="7">
        <v>242</v>
      </c>
      <c r="B16" s="8" t="s">
        <v>4</v>
      </c>
      <c r="C16" s="9" t="s">
        <v>28</v>
      </c>
      <c r="E16" s="6" t="s">
        <v>27</v>
      </c>
      <c r="F16" s="2">
        <v>1</v>
      </c>
    </row>
    <row r="17" spans="1:6" x14ac:dyDescent="0.25">
      <c r="A17" s="7">
        <v>243</v>
      </c>
      <c r="B17" s="8" t="s">
        <v>15</v>
      </c>
      <c r="C17" s="9" t="s">
        <v>17</v>
      </c>
      <c r="E17" s="6" t="s">
        <v>21</v>
      </c>
      <c r="F17" s="2">
        <v>2</v>
      </c>
    </row>
    <row r="18" spans="1:6" x14ac:dyDescent="0.25">
      <c r="A18" s="7">
        <v>261</v>
      </c>
      <c r="B18" s="8" t="s">
        <v>16</v>
      </c>
      <c r="C18" s="9" t="s">
        <v>29</v>
      </c>
      <c r="E18" s="6" t="s">
        <v>25</v>
      </c>
      <c r="F18" s="2">
        <v>1</v>
      </c>
    </row>
    <row r="19" spans="1:6" x14ac:dyDescent="0.25">
      <c r="E19" s="6" t="s">
        <v>73</v>
      </c>
      <c r="F19" s="2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F40"/>
  <sheetViews>
    <sheetView topLeftCell="J4" workbookViewId="0">
      <selection activeCell="Q11" sqref="Q11"/>
    </sheetView>
  </sheetViews>
  <sheetFormatPr defaultRowHeight="15" x14ac:dyDescent="0.25"/>
  <cols>
    <col min="1" max="2" width="28.28515625" bestFit="1" customWidth="1"/>
    <col min="3" max="3" width="21.5703125" bestFit="1" customWidth="1"/>
    <col min="5" max="5" width="28.28515625" bestFit="1" customWidth="1"/>
    <col min="6" max="6" width="20.140625" bestFit="1" customWidth="1"/>
  </cols>
  <sheetData>
    <row r="1" spans="2:6" x14ac:dyDescent="0.25">
      <c r="B1" s="26" t="s">
        <v>84</v>
      </c>
      <c r="C1" s="27"/>
      <c r="E1" s="26" t="s">
        <v>86</v>
      </c>
      <c r="F1" s="27"/>
    </row>
    <row r="4" spans="2:6" x14ac:dyDescent="0.25">
      <c r="B4" s="21"/>
      <c r="C4" s="21"/>
      <c r="E4" s="21"/>
      <c r="F4" s="21"/>
    </row>
    <row r="5" spans="2:6" x14ac:dyDescent="0.25">
      <c r="B5" s="1" t="s">
        <v>81</v>
      </c>
      <c r="C5" s="21" t="s">
        <v>83</v>
      </c>
      <c r="E5" s="1" t="s">
        <v>72</v>
      </c>
      <c r="F5" s="21" t="s">
        <v>85</v>
      </c>
    </row>
    <row r="6" spans="2:6" x14ac:dyDescent="0.25">
      <c r="B6" s="6" t="s">
        <v>20</v>
      </c>
      <c r="C6" s="2">
        <v>2</v>
      </c>
      <c r="E6" s="6" t="s">
        <v>20</v>
      </c>
      <c r="F6" s="2">
        <v>2</v>
      </c>
    </row>
    <row r="7" spans="2:6" x14ac:dyDescent="0.25">
      <c r="B7" s="6" t="s">
        <v>28</v>
      </c>
      <c r="C7" s="2">
        <v>1</v>
      </c>
      <c r="E7" s="6" t="s">
        <v>29</v>
      </c>
      <c r="F7" s="2">
        <v>1</v>
      </c>
    </row>
    <row r="8" spans="2:6" x14ac:dyDescent="0.25">
      <c r="B8" s="6" t="s">
        <v>23</v>
      </c>
      <c r="C8" s="2">
        <v>1</v>
      </c>
      <c r="E8" s="6" t="s">
        <v>28</v>
      </c>
      <c r="F8" s="2">
        <v>1</v>
      </c>
    </row>
    <row r="9" spans="2:6" x14ac:dyDescent="0.25">
      <c r="B9" s="6" t="s">
        <v>18</v>
      </c>
      <c r="C9" s="2">
        <v>1</v>
      </c>
      <c r="E9" s="6" t="s">
        <v>23</v>
      </c>
      <c r="F9" s="2">
        <v>1</v>
      </c>
    </row>
    <row r="10" spans="2:6" x14ac:dyDescent="0.25">
      <c r="B10" s="6" t="s">
        <v>24</v>
      </c>
      <c r="C10" s="2">
        <v>1</v>
      </c>
      <c r="E10" s="6" t="s">
        <v>18</v>
      </c>
      <c r="F10" s="2">
        <v>1</v>
      </c>
    </row>
    <row r="11" spans="2:6" x14ac:dyDescent="0.25">
      <c r="B11" s="6" t="s">
        <v>26</v>
      </c>
      <c r="C11" s="2">
        <v>2</v>
      </c>
      <c r="E11" s="6" t="s">
        <v>24</v>
      </c>
      <c r="F11" s="2">
        <v>1</v>
      </c>
    </row>
    <row r="12" spans="2:6" x14ac:dyDescent="0.25">
      <c r="B12" s="6" t="s">
        <v>17</v>
      </c>
      <c r="C12" s="2">
        <v>2</v>
      </c>
      <c r="E12" s="6" t="s">
        <v>26</v>
      </c>
      <c r="F12" s="2">
        <v>2</v>
      </c>
    </row>
    <row r="13" spans="2:6" x14ac:dyDescent="0.25">
      <c r="B13" s="6" t="s">
        <v>22</v>
      </c>
      <c r="C13" s="2">
        <v>1</v>
      </c>
      <c r="E13" s="6" t="s">
        <v>17</v>
      </c>
      <c r="F13" s="2">
        <v>2</v>
      </c>
    </row>
    <row r="14" spans="2:6" x14ac:dyDescent="0.25">
      <c r="B14" s="6" t="s">
        <v>19</v>
      </c>
      <c r="C14" s="2">
        <v>1</v>
      </c>
      <c r="E14" s="6" t="s">
        <v>22</v>
      </c>
      <c r="F14" s="2">
        <v>1</v>
      </c>
    </row>
    <row r="15" spans="2:6" x14ac:dyDescent="0.25">
      <c r="B15" s="6" t="s">
        <v>27</v>
      </c>
      <c r="C15" s="2">
        <v>1</v>
      </c>
      <c r="E15" s="6" t="s">
        <v>19</v>
      </c>
      <c r="F15" s="2">
        <v>1</v>
      </c>
    </row>
    <row r="16" spans="2:6" x14ac:dyDescent="0.25">
      <c r="B16" s="6" t="s">
        <v>21</v>
      </c>
      <c r="C16" s="2">
        <v>2</v>
      </c>
      <c r="E16" s="6" t="s">
        <v>27</v>
      </c>
      <c r="F16" s="2">
        <v>1</v>
      </c>
    </row>
    <row r="17" spans="2:6" x14ac:dyDescent="0.25">
      <c r="B17" s="6" t="s">
        <v>25</v>
      </c>
      <c r="C17" s="2">
        <v>1</v>
      </c>
      <c r="E17" s="6" t="s">
        <v>21</v>
      </c>
      <c r="F17" s="2">
        <v>2</v>
      </c>
    </row>
    <row r="18" spans="2:6" x14ac:dyDescent="0.25">
      <c r="B18" s="6" t="s">
        <v>73</v>
      </c>
      <c r="C18" s="2">
        <v>16</v>
      </c>
      <c r="E18" s="6" t="s">
        <v>25</v>
      </c>
      <c r="F18" s="2">
        <v>1</v>
      </c>
    </row>
    <row r="19" spans="2:6" x14ac:dyDescent="0.25">
      <c r="E19" s="6" t="s">
        <v>73</v>
      </c>
      <c r="F19" s="2">
        <v>17</v>
      </c>
    </row>
    <row r="24" spans="2:6" x14ac:dyDescent="0.25">
      <c r="B24" t="s">
        <v>20</v>
      </c>
      <c r="C24">
        <v>2</v>
      </c>
      <c r="E24" s="6" t="s">
        <v>20</v>
      </c>
      <c r="F24" s="2">
        <v>2</v>
      </c>
    </row>
    <row r="25" spans="2:6" x14ac:dyDescent="0.25">
      <c r="B25" t="s">
        <v>28</v>
      </c>
      <c r="C25">
        <v>1</v>
      </c>
      <c r="E25" s="6" t="s">
        <v>29</v>
      </c>
      <c r="F25" s="2">
        <v>1</v>
      </c>
    </row>
    <row r="26" spans="2:6" x14ac:dyDescent="0.25">
      <c r="B26" t="s">
        <v>23</v>
      </c>
      <c r="C26">
        <v>1</v>
      </c>
      <c r="E26" s="6" t="s">
        <v>28</v>
      </c>
      <c r="F26" s="2">
        <v>1</v>
      </c>
    </row>
    <row r="27" spans="2:6" x14ac:dyDescent="0.25">
      <c r="B27" t="s">
        <v>18</v>
      </c>
      <c r="C27">
        <v>1</v>
      </c>
      <c r="E27" s="6" t="s">
        <v>23</v>
      </c>
      <c r="F27" s="2">
        <v>1</v>
      </c>
    </row>
    <row r="28" spans="2:6" x14ac:dyDescent="0.25">
      <c r="B28" t="s">
        <v>24</v>
      </c>
      <c r="C28">
        <v>1</v>
      </c>
      <c r="E28" s="6" t="s">
        <v>18</v>
      </c>
      <c r="F28" s="2">
        <v>1</v>
      </c>
    </row>
    <row r="29" spans="2:6" x14ac:dyDescent="0.25">
      <c r="B29" t="s">
        <v>26</v>
      </c>
      <c r="C29">
        <v>2</v>
      </c>
      <c r="E29" s="6" t="s">
        <v>24</v>
      </c>
      <c r="F29" s="2">
        <v>1</v>
      </c>
    </row>
    <row r="30" spans="2:6" x14ac:dyDescent="0.25">
      <c r="B30" t="s">
        <v>17</v>
      </c>
      <c r="C30">
        <v>2</v>
      </c>
      <c r="E30" s="6" t="s">
        <v>26</v>
      </c>
      <c r="F30" s="2">
        <v>2</v>
      </c>
    </row>
    <row r="31" spans="2:6" x14ac:dyDescent="0.25">
      <c r="B31" t="s">
        <v>22</v>
      </c>
      <c r="C31">
        <v>1</v>
      </c>
      <c r="E31" s="6" t="s">
        <v>17</v>
      </c>
      <c r="F31" s="2">
        <v>2</v>
      </c>
    </row>
    <row r="32" spans="2:6" x14ac:dyDescent="0.25">
      <c r="B32" t="s">
        <v>19</v>
      </c>
      <c r="C32">
        <v>1</v>
      </c>
      <c r="E32" s="6" t="s">
        <v>22</v>
      </c>
      <c r="F32" s="2">
        <v>1</v>
      </c>
    </row>
    <row r="33" spans="2:6" x14ac:dyDescent="0.25">
      <c r="B33" t="s">
        <v>27</v>
      </c>
      <c r="C33">
        <v>1</v>
      </c>
      <c r="E33" s="6" t="s">
        <v>19</v>
      </c>
      <c r="F33" s="2">
        <v>1</v>
      </c>
    </row>
    <row r="34" spans="2:6" x14ac:dyDescent="0.25">
      <c r="B34" t="s">
        <v>21</v>
      </c>
      <c r="C34">
        <v>2</v>
      </c>
      <c r="E34" s="6" t="s">
        <v>27</v>
      </c>
      <c r="F34" s="2">
        <v>1</v>
      </c>
    </row>
    <row r="35" spans="2:6" x14ac:dyDescent="0.25">
      <c r="B35" t="s">
        <v>25</v>
      </c>
      <c r="C35">
        <v>1</v>
      </c>
      <c r="E35" s="6" t="s">
        <v>21</v>
      </c>
      <c r="F35" s="2">
        <v>2</v>
      </c>
    </row>
    <row r="36" spans="2:6" x14ac:dyDescent="0.25">
      <c r="E36" s="6" t="s">
        <v>25</v>
      </c>
      <c r="F36" s="2">
        <v>1</v>
      </c>
    </row>
    <row r="39" spans="2:6" x14ac:dyDescent="0.25">
      <c r="B39" s="20">
        <v>40836</v>
      </c>
      <c r="C39" s="18">
        <f>COUNT(ProvReg.Organizations102011!A2:A17)</f>
        <v>16</v>
      </c>
    </row>
    <row r="40" spans="2:6" x14ac:dyDescent="0.25">
      <c r="B40" s="20">
        <v>40846</v>
      </c>
      <c r="C40" s="18">
        <f>COUNT(ProvReg.Organizations1030!A2:A18)</f>
        <v>17</v>
      </c>
    </row>
  </sheetData>
  <mergeCells count="2">
    <mergeCell ref="B1:C1"/>
    <mergeCell ref="E1:F1"/>
  </mergeCells>
  <pageMargins left="0.7" right="0.7" top="0.75" bottom="0.75" header="0.3" footer="0.3"/>
  <pageSetup orientation="portrait" horizontalDpi="300" verticalDpi="0" copies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28"/>
  <sheetViews>
    <sheetView workbookViewId="0">
      <selection activeCell="E7" sqref="E7:F15"/>
    </sheetView>
  </sheetViews>
  <sheetFormatPr defaultRowHeight="15" x14ac:dyDescent="0.25"/>
  <cols>
    <col min="5" max="5" width="13.140625" bestFit="1" customWidth="1"/>
    <col min="6" max="6" width="12.42578125" customWidth="1"/>
  </cols>
  <sheetData>
    <row r="1" spans="1:6" x14ac:dyDescent="0.25">
      <c r="A1" s="10" t="s">
        <v>0</v>
      </c>
      <c r="B1" t="s">
        <v>81</v>
      </c>
    </row>
    <row r="2" spans="1:6" x14ac:dyDescent="0.25">
      <c r="A2" s="23">
        <v>231</v>
      </c>
      <c r="B2" s="25" t="s">
        <v>32</v>
      </c>
    </row>
    <row r="3" spans="1:6" x14ac:dyDescent="0.25">
      <c r="A3" s="23">
        <v>188</v>
      </c>
      <c r="B3" s="25" t="s">
        <v>33</v>
      </c>
    </row>
    <row r="4" spans="1:6" x14ac:dyDescent="0.25">
      <c r="A4" s="23">
        <v>191</v>
      </c>
      <c r="B4" s="25" t="s">
        <v>34</v>
      </c>
      <c r="E4">
        <f>COUNT(A2:A31)</f>
        <v>27</v>
      </c>
    </row>
    <row r="5" spans="1:6" x14ac:dyDescent="0.25">
      <c r="A5" s="23">
        <v>245</v>
      </c>
      <c r="B5" s="25" t="s">
        <v>33</v>
      </c>
    </row>
    <row r="6" spans="1:6" x14ac:dyDescent="0.25">
      <c r="A6" s="23">
        <v>194</v>
      </c>
      <c r="B6" s="25" t="s">
        <v>35</v>
      </c>
    </row>
    <row r="7" spans="1:6" x14ac:dyDescent="0.25">
      <c r="A7" s="23">
        <v>195</v>
      </c>
      <c r="B7" s="25" t="s">
        <v>35</v>
      </c>
      <c r="E7" s="1" t="s">
        <v>72</v>
      </c>
      <c r="F7" t="s">
        <v>82</v>
      </c>
    </row>
    <row r="8" spans="1:6" x14ac:dyDescent="0.25">
      <c r="A8" s="23">
        <v>199</v>
      </c>
      <c r="B8" s="25" t="s">
        <v>36</v>
      </c>
      <c r="E8" s="6" t="s">
        <v>35</v>
      </c>
      <c r="F8" s="2">
        <v>2</v>
      </c>
    </row>
    <row r="9" spans="1:6" x14ac:dyDescent="0.25">
      <c r="A9" s="23">
        <v>200</v>
      </c>
      <c r="B9" s="25" t="s">
        <v>36</v>
      </c>
      <c r="E9" s="6" t="s">
        <v>37</v>
      </c>
      <c r="F9" s="2">
        <v>3</v>
      </c>
    </row>
    <row r="10" spans="1:6" x14ac:dyDescent="0.25">
      <c r="A10" s="23">
        <v>247</v>
      </c>
      <c r="B10" s="25" t="s">
        <v>33</v>
      </c>
      <c r="E10" s="6" t="s">
        <v>34</v>
      </c>
      <c r="F10" s="2">
        <v>1</v>
      </c>
    </row>
    <row r="11" spans="1:6" x14ac:dyDescent="0.25">
      <c r="A11" s="23">
        <v>248</v>
      </c>
      <c r="B11" s="25" t="s">
        <v>33</v>
      </c>
      <c r="E11" s="6" t="s">
        <v>32</v>
      </c>
      <c r="F11" s="2">
        <v>5</v>
      </c>
    </row>
    <row r="12" spans="1:6" x14ac:dyDescent="0.25">
      <c r="A12" s="23">
        <v>249</v>
      </c>
      <c r="B12" s="25" t="s">
        <v>33</v>
      </c>
      <c r="E12" s="6" t="s">
        <v>33</v>
      </c>
      <c r="F12" s="2">
        <v>13</v>
      </c>
    </row>
    <row r="13" spans="1:6" x14ac:dyDescent="0.25">
      <c r="A13" s="23">
        <v>250</v>
      </c>
      <c r="B13" s="25" t="s">
        <v>33</v>
      </c>
      <c r="E13" s="6" t="s">
        <v>36</v>
      </c>
      <c r="F13" s="2">
        <v>2</v>
      </c>
    </row>
    <row r="14" spans="1:6" x14ac:dyDescent="0.25">
      <c r="A14" s="23">
        <v>251</v>
      </c>
      <c r="B14" s="25" t="s">
        <v>33</v>
      </c>
      <c r="E14" s="6" t="s">
        <v>38</v>
      </c>
      <c r="F14" s="2">
        <v>1</v>
      </c>
    </row>
    <row r="15" spans="1:6" x14ac:dyDescent="0.25">
      <c r="A15" s="23">
        <v>252</v>
      </c>
      <c r="B15" s="25" t="s">
        <v>33</v>
      </c>
      <c r="E15" s="6" t="s">
        <v>73</v>
      </c>
      <c r="F15" s="2">
        <v>27</v>
      </c>
    </row>
    <row r="16" spans="1:6" x14ac:dyDescent="0.25">
      <c r="A16" s="23">
        <v>253</v>
      </c>
      <c r="B16" s="25" t="s">
        <v>33</v>
      </c>
    </row>
    <row r="17" spans="1:2" x14ac:dyDescent="0.25">
      <c r="A17" s="23">
        <v>254</v>
      </c>
      <c r="B17" s="25" t="s">
        <v>33</v>
      </c>
    </row>
    <row r="18" spans="1:2" x14ac:dyDescent="0.25">
      <c r="A18" s="23">
        <v>255</v>
      </c>
      <c r="B18" s="25" t="s">
        <v>33</v>
      </c>
    </row>
    <row r="19" spans="1:2" x14ac:dyDescent="0.25">
      <c r="A19" s="23">
        <v>244</v>
      </c>
      <c r="B19" s="25" t="s">
        <v>33</v>
      </c>
    </row>
    <row r="20" spans="1:2" x14ac:dyDescent="0.25">
      <c r="A20" s="23">
        <v>246</v>
      </c>
      <c r="B20" s="25" t="s">
        <v>33</v>
      </c>
    </row>
    <row r="21" spans="1:2" x14ac:dyDescent="0.25">
      <c r="A21" s="23">
        <v>232</v>
      </c>
      <c r="B21" s="25" t="s">
        <v>37</v>
      </c>
    </row>
    <row r="22" spans="1:2" x14ac:dyDescent="0.25">
      <c r="A22" s="23">
        <v>233</v>
      </c>
      <c r="B22" s="25" t="s">
        <v>37</v>
      </c>
    </row>
    <row r="23" spans="1:2" x14ac:dyDescent="0.25">
      <c r="A23" s="23">
        <v>234</v>
      </c>
      <c r="B23" s="25" t="s">
        <v>32</v>
      </c>
    </row>
    <row r="24" spans="1:2" x14ac:dyDescent="0.25">
      <c r="A24" s="23">
        <v>235</v>
      </c>
      <c r="B24" s="25" t="s">
        <v>32</v>
      </c>
    </row>
    <row r="25" spans="1:2" x14ac:dyDescent="0.25">
      <c r="A25" s="23">
        <v>236</v>
      </c>
      <c r="B25" s="25" t="s">
        <v>32</v>
      </c>
    </row>
    <row r="26" spans="1:2" x14ac:dyDescent="0.25">
      <c r="A26" s="23">
        <v>237</v>
      </c>
      <c r="B26" s="25" t="s">
        <v>38</v>
      </c>
    </row>
    <row r="27" spans="1:2" x14ac:dyDescent="0.25">
      <c r="A27" s="23">
        <v>238</v>
      </c>
      <c r="B27" s="25" t="s">
        <v>37</v>
      </c>
    </row>
    <row r="28" spans="1:2" x14ac:dyDescent="0.25">
      <c r="A28" s="23">
        <v>239</v>
      </c>
      <c r="B28" s="25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31"/>
  <sheetViews>
    <sheetView workbookViewId="0">
      <selection activeCell="D6" sqref="D6:E14"/>
    </sheetView>
  </sheetViews>
  <sheetFormatPr defaultRowHeight="15" x14ac:dyDescent="0.25"/>
  <cols>
    <col min="1" max="1" width="11.7109375" bestFit="1" customWidth="1"/>
    <col min="2" max="2" width="13.28515625" bestFit="1" customWidth="1"/>
    <col min="4" max="4" width="13.140625" bestFit="1" customWidth="1"/>
    <col min="5" max="5" width="21.5703125" bestFit="1" customWidth="1"/>
  </cols>
  <sheetData>
    <row r="1" spans="1:5" x14ac:dyDescent="0.25">
      <c r="A1" s="11" t="s">
        <v>0</v>
      </c>
      <c r="B1" s="12" t="s">
        <v>31</v>
      </c>
    </row>
    <row r="2" spans="1:5" x14ac:dyDescent="0.25">
      <c r="A2" s="11">
        <v>231</v>
      </c>
      <c r="B2" s="12" t="s">
        <v>32</v>
      </c>
    </row>
    <row r="3" spans="1:5" x14ac:dyDescent="0.25">
      <c r="A3" s="11">
        <v>188</v>
      </c>
      <c r="B3" s="12" t="s">
        <v>33</v>
      </c>
    </row>
    <row r="4" spans="1:5" x14ac:dyDescent="0.25">
      <c r="A4" s="11">
        <v>191</v>
      </c>
      <c r="B4" s="12" t="s">
        <v>34</v>
      </c>
    </row>
    <row r="5" spans="1:5" x14ac:dyDescent="0.25">
      <c r="A5" s="11">
        <v>245</v>
      </c>
      <c r="B5" s="12" t="s">
        <v>33</v>
      </c>
    </row>
    <row r="6" spans="1:5" x14ac:dyDescent="0.25">
      <c r="A6" s="11">
        <v>194</v>
      </c>
      <c r="B6" s="12" t="s">
        <v>35</v>
      </c>
      <c r="D6" s="1" t="s">
        <v>72</v>
      </c>
      <c r="E6" t="s">
        <v>87</v>
      </c>
    </row>
    <row r="7" spans="1:5" x14ac:dyDescent="0.25">
      <c r="A7" s="11">
        <v>195</v>
      </c>
      <c r="B7" s="12" t="s">
        <v>35</v>
      </c>
      <c r="D7" s="6" t="s">
        <v>35</v>
      </c>
      <c r="E7" s="2">
        <v>5</v>
      </c>
    </row>
    <row r="8" spans="1:5" x14ac:dyDescent="0.25">
      <c r="A8" s="11">
        <v>199</v>
      </c>
      <c r="B8" s="12" t="s">
        <v>36</v>
      </c>
      <c r="D8" s="6" t="s">
        <v>37</v>
      </c>
      <c r="E8" s="2">
        <v>3</v>
      </c>
    </row>
    <row r="9" spans="1:5" x14ac:dyDescent="0.25">
      <c r="A9" s="11">
        <v>200</v>
      </c>
      <c r="B9" s="12" t="s">
        <v>36</v>
      </c>
      <c r="D9" s="6" t="s">
        <v>34</v>
      </c>
      <c r="E9" s="2">
        <v>1</v>
      </c>
    </row>
    <row r="10" spans="1:5" x14ac:dyDescent="0.25">
      <c r="A10" s="11">
        <v>247</v>
      </c>
      <c r="B10" s="12" t="s">
        <v>33</v>
      </c>
      <c r="D10" s="6" t="s">
        <v>32</v>
      </c>
      <c r="E10" s="2">
        <v>5</v>
      </c>
    </row>
    <row r="11" spans="1:5" x14ac:dyDescent="0.25">
      <c r="A11" s="11">
        <v>248</v>
      </c>
      <c r="B11" s="12" t="s">
        <v>33</v>
      </c>
      <c r="D11" s="6" t="s">
        <v>33</v>
      </c>
      <c r="E11" s="2">
        <v>13</v>
      </c>
    </row>
    <row r="12" spans="1:5" x14ac:dyDescent="0.25">
      <c r="A12" s="11">
        <v>249</v>
      </c>
      <c r="B12" s="12" t="s">
        <v>33</v>
      </c>
      <c r="D12" s="6" t="s">
        <v>36</v>
      </c>
      <c r="E12" s="2">
        <v>2</v>
      </c>
    </row>
    <row r="13" spans="1:5" x14ac:dyDescent="0.25">
      <c r="A13" s="11">
        <v>250</v>
      </c>
      <c r="B13" s="12" t="s">
        <v>33</v>
      </c>
      <c r="D13" s="6" t="s">
        <v>38</v>
      </c>
      <c r="E13" s="2">
        <v>1</v>
      </c>
    </row>
    <row r="14" spans="1:5" x14ac:dyDescent="0.25">
      <c r="A14" s="11">
        <v>251</v>
      </c>
      <c r="B14" s="12" t="s">
        <v>33</v>
      </c>
      <c r="D14" s="6" t="s">
        <v>73</v>
      </c>
      <c r="E14" s="2">
        <v>30</v>
      </c>
    </row>
    <row r="15" spans="1:5" x14ac:dyDescent="0.25">
      <c r="A15" s="11">
        <v>252</v>
      </c>
      <c r="B15" s="12" t="s">
        <v>33</v>
      </c>
    </row>
    <row r="16" spans="1:5" x14ac:dyDescent="0.25">
      <c r="A16" s="11">
        <v>253</v>
      </c>
      <c r="B16" s="12" t="s">
        <v>33</v>
      </c>
    </row>
    <row r="17" spans="1:2" x14ac:dyDescent="0.25">
      <c r="A17" s="11">
        <v>254</v>
      </c>
      <c r="B17" s="12" t="s">
        <v>33</v>
      </c>
    </row>
    <row r="18" spans="1:2" x14ac:dyDescent="0.25">
      <c r="A18" s="11">
        <v>255</v>
      </c>
      <c r="B18" s="12" t="s">
        <v>33</v>
      </c>
    </row>
    <row r="19" spans="1:2" x14ac:dyDescent="0.25">
      <c r="A19" s="11">
        <v>244</v>
      </c>
      <c r="B19" s="12" t="s">
        <v>33</v>
      </c>
    </row>
    <row r="20" spans="1:2" x14ac:dyDescent="0.25">
      <c r="A20" s="11">
        <v>246</v>
      </c>
      <c r="B20" s="12" t="s">
        <v>33</v>
      </c>
    </row>
    <row r="21" spans="1:2" x14ac:dyDescent="0.25">
      <c r="A21" s="11">
        <v>256</v>
      </c>
      <c r="B21" s="12" t="s">
        <v>35</v>
      </c>
    </row>
    <row r="22" spans="1:2" x14ac:dyDescent="0.25">
      <c r="A22" s="11">
        <v>257</v>
      </c>
      <c r="B22" s="12" t="s">
        <v>35</v>
      </c>
    </row>
    <row r="23" spans="1:2" x14ac:dyDescent="0.25">
      <c r="A23" s="11">
        <v>258</v>
      </c>
      <c r="B23" s="12" t="s">
        <v>35</v>
      </c>
    </row>
    <row r="24" spans="1:2" x14ac:dyDescent="0.25">
      <c r="A24" s="11">
        <v>232</v>
      </c>
      <c r="B24" s="12" t="s">
        <v>37</v>
      </c>
    </row>
    <row r="25" spans="1:2" x14ac:dyDescent="0.25">
      <c r="A25" s="11">
        <v>233</v>
      </c>
      <c r="B25" s="12" t="s">
        <v>37</v>
      </c>
    </row>
    <row r="26" spans="1:2" x14ac:dyDescent="0.25">
      <c r="A26" s="11">
        <v>234</v>
      </c>
      <c r="B26" s="12" t="s">
        <v>32</v>
      </c>
    </row>
    <row r="27" spans="1:2" x14ac:dyDescent="0.25">
      <c r="A27" s="11">
        <v>235</v>
      </c>
      <c r="B27" s="12" t="s">
        <v>32</v>
      </c>
    </row>
    <row r="28" spans="1:2" x14ac:dyDescent="0.25">
      <c r="A28" s="11">
        <v>236</v>
      </c>
      <c r="B28" s="12" t="s">
        <v>32</v>
      </c>
    </row>
    <row r="29" spans="1:2" x14ac:dyDescent="0.25">
      <c r="A29" s="11">
        <v>237</v>
      </c>
      <c r="B29" s="12" t="s">
        <v>38</v>
      </c>
    </row>
    <row r="30" spans="1:2" x14ac:dyDescent="0.25">
      <c r="A30" s="11">
        <v>238</v>
      </c>
      <c r="B30" s="12" t="s">
        <v>37</v>
      </c>
    </row>
    <row r="31" spans="1:2" x14ac:dyDescent="0.25">
      <c r="A31" s="11">
        <v>239</v>
      </c>
      <c r="B31" s="12" t="s"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3:D56"/>
  <sheetViews>
    <sheetView tabSelected="1" topLeftCell="A25" workbookViewId="0">
      <selection activeCell="D11" sqref="D11"/>
    </sheetView>
  </sheetViews>
  <sheetFormatPr defaultRowHeight="15" x14ac:dyDescent="0.25"/>
  <cols>
    <col min="2" max="2" width="27.5703125" bestFit="1" customWidth="1"/>
    <col min="3" max="3" width="20.85546875" bestFit="1" customWidth="1"/>
  </cols>
  <sheetData>
    <row r="3" spans="2:3" x14ac:dyDescent="0.25">
      <c r="B3" s="1" t="s">
        <v>72</v>
      </c>
      <c r="C3" s="24" t="s">
        <v>82</v>
      </c>
    </row>
    <row r="4" spans="2:3" x14ac:dyDescent="0.25">
      <c r="B4" s="6" t="s">
        <v>35</v>
      </c>
      <c r="C4" s="2">
        <v>2</v>
      </c>
    </row>
    <row r="5" spans="2:3" x14ac:dyDescent="0.25">
      <c r="B5" s="6" t="s">
        <v>37</v>
      </c>
      <c r="C5" s="2">
        <v>3</v>
      </c>
    </row>
    <row r="6" spans="2:3" x14ac:dyDescent="0.25">
      <c r="B6" s="6" t="s">
        <v>34</v>
      </c>
      <c r="C6" s="2">
        <v>1</v>
      </c>
    </row>
    <row r="7" spans="2:3" x14ac:dyDescent="0.25">
      <c r="B7" s="6" t="s">
        <v>32</v>
      </c>
      <c r="C7" s="2">
        <v>5</v>
      </c>
    </row>
    <row r="8" spans="2:3" x14ac:dyDescent="0.25">
      <c r="B8" s="6" t="s">
        <v>33</v>
      </c>
      <c r="C8" s="2">
        <v>13</v>
      </c>
    </row>
    <row r="9" spans="2:3" x14ac:dyDescent="0.25">
      <c r="B9" s="6" t="s">
        <v>36</v>
      </c>
      <c r="C9" s="2">
        <v>2</v>
      </c>
    </row>
    <row r="10" spans="2:3" x14ac:dyDescent="0.25">
      <c r="B10" s="6" t="s">
        <v>38</v>
      </c>
      <c r="C10" s="2">
        <v>1</v>
      </c>
    </row>
    <row r="11" spans="2:3" x14ac:dyDescent="0.25">
      <c r="B11" s="6" t="s">
        <v>73</v>
      </c>
      <c r="C11" s="2">
        <v>27</v>
      </c>
    </row>
    <row r="15" spans="2:3" x14ac:dyDescent="0.25">
      <c r="B15" s="1" t="s">
        <v>88</v>
      </c>
      <c r="C15" s="21" t="s">
        <v>89</v>
      </c>
    </row>
    <row r="16" spans="2:3" x14ac:dyDescent="0.25">
      <c r="B16" s="6" t="s">
        <v>35</v>
      </c>
      <c r="C16" s="2">
        <v>5</v>
      </c>
    </row>
    <row r="17" spans="2:3" x14ac:dyDescent="0.25">
      <c r="B17" s="6" t="s">
        <v>37</v>
      </c>
      <c r="C17" s="2">
        <v>3</v>
      </c>
    </row>
    <row r="18" spans="2:3" x14ac:dyDescent="0.25">
      <c r="B18" s="6" t="s">
        <v>34</v>
      </c>
      <c r="C18" s="2">
        <v>1</v>
      </c>
    </row>
    <row r="19" spans="2:3" x14ac:dyDescent="0.25">
      <c r="B19" s="6" t="s">
        <v>32</v>
      </c>
      <c r="C19" s="2">
        <v>5</v>
      </c>
    </row>
    <row r="20" spans="2:3" x14ac:dyDescent="0.25">
      <c r="B20" s="6" t="s">
        <v>33</v>
      </c>
      <c r="C20" s="2">
        <v>13</v>
      </c>
    </row>
    <row r="21" spans="2:3" x14ac:dyDescent="0.25">
      <c r="B21" s="6" t="s">
        <v>36</v>
      </c>
      <c r="C21" s="2">
        <v>2</v>
      </c>
    </row>
    <row r="22" spans="2:3" x14ac:dyDescent="0.25">
      <c r="B22" s="6" t="s">
        <v>38</v>
      </c>
      <c r="C22" s="2">
        <v>1</v>
      </c>
    </row>
    <row r="23" spans="2:3" x14ac:dyDescent="0.25">
      <c r="B23" s="6" t="s">
        <v>73</v>
      </c>
      <c r="C23" s="2">
        <v>30</v>
      </c>
    </row>
    <row r="26" spans="2:3" x14ac:dyDescent="0.25">
      <c r="B26" s="5">
        <v>40836</v>
      </c>
      <c r="C26" s="3">
        <v>27</v>
      </c>
    </row>
    <row r="27" spans="2:3" x14ac:dyDescent="0.25">
      <c r="B27" s="5">
        <v>40846</v>
      </c>
      <c r="C27" s="3">
        <v>30</v>
      </c>
    </row>
    <row r="37" spans="2:4" x14ac:dyDescent="0.25">
      <c r="B37" t="s">
        <v>72</v>
      </c>
      <c r="C37" t="s">
        <v>82</v>
      </c>
    </row>
    <row r="38" spans="2:4" x14ac:dyDescent="0.25">
      <c r="B38" t="s">
        <v>35</v>
      </c>
      <c r="C38">
        <v>2</v>
      </c>
    </row>
    <row r="39" spans="2:4" x14ac:dyDescent="0.25">
      <c r="B39" t="s">
        <v>37</v>
      </c>
      <c r="C39">
        <v>3</v>
      </c>
    </row>
    <row r="40" spans="2:4" x14ac:dyDescent="0.25">
      <c r="B40" t="s">
        <v>34</v>
      </c>
      <c r="C40">
        <v>1</v>
      </c>
    </row>
    <row r="41" spans="2:4" x14ac:dyDescent="0.25">
      <c r="B41" t="s">
        <v>32</v>
      </c>
      <c r="C41">
        <v>5</v>
      </c>
    </row>
    <row r="42" spans="2:4" x14ac:dyDescent="0.25">
      <c r="B42" t="s">
        <v>33</v>
      </c>
      <c r="C42">
        <v>13</v>
      </c>
    </row>
    <row r="43" spans="2:4" x14ac:dyDescent="0.25">
      <c r="B43" t="s">
        <v>36</v>
      </c>
      <c r="C43">
        <v>2</v>
      </c>
    </row>
    <row r="44" spans="2:4" x14ac:dyDescent="0.25">
      <c r="B44" t="s">
        <v>38</v>
      </c>
      <c r="C44">
        <v>1</v>
      </c>
    </row>
    <row r="45" spans="2:4" x14ac:dyDescent="0.25">
      <c r="B45" t="s">
        <v>73</v>
      </c>
      <c r="C45">
        <v>27</v>
      </c>
    </row>
    <row r="48" spans="2:4" x14ac:dyDescent="0.25">
      <c r="B48" t="s">
        <v>88</v>
      </c>
      <c r="C48" t="s">
        <v>89</v>
      </c>
      <c r="D48" t="s">
        <v>90</v>
      </c>
    </row>
    <row r="49" spans="2:4" x14ac:dyDescent="0.25">
      <c r="B49" t="s">
        <v>35</v>
      </c>
      <c r="C49">
        <v>5</v>
      </c>
      <c r="D49">
        <f>C49/C56*100</f>
        <v>16.666666666666664</v>
      </c>
    </row>
    <row r="50" spans="2:4" x14ac:dyDescent="0.25">
      <c r="B50" t="s">
        <v>37</v>
      </c>
      <c r="C50">
        <v>3</v>
      </c>
      <c r="D50">
        <f>C50/C56*100</f>
        <v>10</v>
      </c>
    </row>
    <row r="51" spans="2:4" x14ac:dyDescent="0.25">
      <c r="B51" t="s">
        <v>34</v>
      </c>
      <c r="C51">
        <v>1</v>
      </c>
      <c r="D51">
        <f>1/C56*100</f>
        <v>3.3333333333333335</v>
      </c>
    </row>
    <row r="52" spans="2:4" x14ac:dyDescent="0.25">
      <c r="B52" t="s">
        <v>32</v>
      </c>
      <c r="C52">
        <v>5</v>
      </c>
      <c r="D52">
        <f>C52/C56*100</f>
        <v>16.666666666666664</v>
      </c>
    </row>
    <row r="53" spans="2:4" x14ac:dyDescent="0.25">
      <c r="B53" t="s">
        <v>33</v>
      </c>
      <c r="C53">
        <v>13</v>
      </c>
      <c r="D53">
        <f>C53/C56*100</f>
        <v>43.333333333333336</v>
      </c>
    </row>
    <row r="54" spans="2:4" x14ac:dyDescent="0.25">
      <c r="B54" t="s">
        <v>36</v>
      </c>
      <c r="C54">
        <v>2</v>
      </c>
      <c r="D54">
        <f>C54/C56*100</f>
        <v>6.666666666666667</v>
      </c>
    </row>
    <row r="55" spans="2:4" x14ac:dyDescent="0.25">
      <c r="B55" t="s">
        <v>38</v>
      </c>
      <c r="C55">
        <v>1</v>
      </c>
      <c r="D55">
        <f>1/C56*100</f>
        <v>3.3333333333333335</v>
      </c>
    </row>
    <row r="56" spans="2:4" x14ac:dyDescent="0.25">
      <c r="B56" t="s">
        <v>73</v>
      </c>
      <c r="C56">
        <v>30</v>
      </c>
      <c r="D56">
        <v>100</v>
      </c>
    </row>
  </sheetData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27"/>
  <sheetViews>
    <sheetView topLeftCell="A4" workbookViewId="0">
      <selection activeCell="H9" sqref="H9:L17"/>
    </sheetView>
  </sheetViews>
  <sheetFormatPr defaultRowHeight="15" x14ac:dyDescent="0.25"/>
  <cols>
    <col min="1" max="1" width="29.28515625" customWidth="1"/>
    <col min="2" max="2" width="22.140625" bestFit="1" customWidth="1"/>
    <col min="8" max="8" width="22.140625" bestFit="1" customWidth="1"/>
    <col min="9" max="9" width="15.42578125" bestFit="1" customWidth="1"/>
    <col min="11" max="11" width="22.140625" bestFit="1" customWidth="1"/>
    <col min="12" max="12" width="15.42578125" bestFit="1" customWidth="1"/>
  </cols>
  <sheetData>
    <row r="1" spans="1:12" x14ac:dyDescent="0.25">
      <c r="A1" s="16" t="s">
        <v>39</v>
      </c>
      <c r="B1" s="16" t="s">
        <v>40</v>
      </c>
      <c r="C1" s="16" t="s">
        <v>41</v>
      </c>
      <c r="F1" s="16" t="s">
        <v>74</v>
      </c>
    </row>
    <row r="2" spans="1:12" x14ac:dyDescent="0.25">
      <c r="A2" s="15" t="s">
        <v>42</v>
      </c>
      <c r="B2" s="15" t="s">
        <v>43</v>
      </c>
      <c r="C2" s="17">
        <v>985</v>
      </c>
      <c r="F2" s="5">
        <v>40797</v>
      </c>
      <c r="H2" s="15"/>
    </row>
    <row r="3" spans="1:12" x14ac:dyDescent="0.25">
      <c r="A3" s="15" t="s">
        <v>44</v>
      </c>
      <c r="B3" s="15" t="s">
        <v>43</v>
      </c>
      <c r="C3" s="17">
        <v>1017</v>
      </c>
      <c r="F3" s="5">
        <v>40797</v>
      </c>
      <c r="H3" s="15"/>
    </row>
    <row r="4" spans="1:12" x14ac:dyDescent="0.25">
      <c r="A4" s="15" t="s">
        <v>45</v>
      </c>
      <c r="B4" s="15" t="s">
        <v>46</v>
      </c>
      <c r="C4" s="17">
        <v>996</v>
      </c>
      <c r="F4" s="5">
        <v>40801</v>
      </c>
      <c r="H4" s="15"/>
    </row>
    <row r="5" spans="1:12" x14ac:dyDescent="0.25">
      <c r="A5" s="15" t="s">
        <v>47</v>
      </c>
      <c r="B5" s="15" t="s">
        <v>48</v>
      </c>
      <c r="C5" s="17">
        <v>1594</v>
      </c>
      <c r="F5" s="5">
        <v>40801</v>
      </c>
      <c r="H5" s="15"/>
    </row>
    <row r="6" spans="1:12" x14ac:dyDescent="0.25">
      <c r="A6" s="15" t="s">
        <v>49</v>
      </c>
      <c r="B6" s="15" t="s">
        <v>48</v>
      </c>
      <c r="C6" s="17">
        <v>1043</v>
      </c>
      <c r="F6" s="5">
        <v>40805</v>
      </c>
    </row>
    <row r="7" spans="1:12" x14ac:dyDescent="0.25">
      <c r="A7" s="15" t="s">
        <v>50</v>
      </c>
      <c r="B7" s="15" t="s">
        <v>48</v>
      </c>
      <c r="C7" s="17">
        <v>1128</v>
      </c>
      <c r="F7" s="5">
        <v>40805</v>
      </c>
    </row>
    <row r="8" spans="1:12" x14ac:dyDescent="0.25">
      <c r="A8" s="15" t="s">
        <v>51</v>
      </c>
      <c r="B8" s="15" t="s">
        <v>48</v>
      </c>
      <c r="C8" s="17">
        <v>1067</v>
      </c>
      <c r="F8" s="5">
        <v>40805</v>
      </c>
    </row>
    <row r="9" spans="1:12" x14ac:dyDescent="0.25">
      <c r="A9" s="15" t="s">
        <v>52</v>
      </c>
      <c r="B9" s="15" t="s">
        <v>48</v>
      </c>
      <c r="C9" s="17">
        <v>1071</v>
      </c>
      <c r="F9" s="5">
        <v>40805</v>
      </c>
      <c r="H9" s="28" t="s">
        <v>75</v>
      </c>
      <c r="I9" s="28"/>
      <c r="K9" s="28" t="s">
        <v>79</v>
      </c>
      <c r="L9" s="28"/>
    </row>
    <row r="10" spans="1:12" x14ac:dyDescent="0.25">
      <c r="A10" s="15" t="s">
        <v>53</v>
      </c>
      <c r="B10" s="15" t="s">
        <v>43</v>
      </c>
      <c r="C10" s="17">
        <v>1008</v>
      </c>
      <c r="F10" s="5">
        <v>40807</v>
      </c>
      <c r="H10" s="1" t="s">
        <v>71</v>
      </c>
      <c r="I10" s="17" t="s">
        <v>76</v>
      </c>
      <c r="K10" s="1" t="s">
        <v>72</v>
      </c>
      <c r="L10" t="s">
        <v>78</v>
      </c>
    </row>
    <row r="11" spans="1:12" x14ac:dyDescent="0.25">
      <c r="A11" s="15" t="s">
        <v>54</v>
      </c>
      <c r="B11" s="15" t="s">
        <v>43</v>
      </c>
      <c r="C11" s="17">
        <v>1012</v>
      </c>
      <c r="F11" s="5">
        <v>40807</v>
      </c>
      <c r="H11" s="4">
        <v>40797</v>
      </c>
      <c r="I11" s="2">
        <v>2</v>
      </c>
      <c r="K11" s="6" t="s">
        <v>43</v>
      </c>
      <c r="L11" s="2">
        <v>11</v>
      </c>
    </row>
    <row r="12" spans="1:12" x14ac:dyDescent="0.25">
      <c r="A12" s="15" t="s">
        <v>55</v>
      </c>
      <c r="B12" s="15" t="s">
        <v>43</v>
      </c>
      <c r="C12" s="17">
        <v>1007</v>
      </c>
      <c r="F12" s="5">
        <v>40807</v>
      </c>
      <c r="H12" s="4">
        <v>40801</v>
      </c>
      <c r="I12" s="2">
        <v>2</v>
      </c>
      <c r="K12" s="6" t="s">
        <v>46</v>
      </c>
      <c r="L12" s="2">
        <v>5</v>
      </c>
    </row>
    <row r="13" spans="1:12" x14ac:dyDescent="0.25">
      <c r="A13" s="15" t="s">
        <v>56</v>
      </c>
      <c r="B13" s="15" t="s">
        <v>43</v>
      </c>
      <c r="C13" s="17">
        <v>1003</v>
      </c>
      <c r="F13" s="5">
        <v>40807</v>
      </c>
      <c r="H13" s="4">
        <v>40805</v>
      </c>
      <c r="I13" s="2">
        <v>4</v>
      </c>
      <c r="K13" s="6" t="s">
        <v>48</v>
      </c>
      <c r="L13" s="2">
        <v>10</v>
      </c>
    </row>
    <row r="14" spans="1:12" x14ac:dyDescent="0.25">
      <c r="A14" s="15" t="s">
        <v>57</v>
      </c>
      <c r="B14" s="15" t="s">
        <v>43</v>
      </c>
      <c r="C14" s="17">
        <v>1006</v>
      </c>
      <c r="F14" s="5">
        <v>40807</v>
      </c>
      <c r="H14" s="4">
        <v>40807</v>
      </c>
      <c r="I14" s="2">
        <v>9</v>
      </c>
      <c r="K14" s="6" t="s">
        <v>73</v>
      </c>
      <c r="L14" s="2">
        <v>26</v>
      </c>
    </row>
    <row r="15" spans="1:12" x14ac:dyDescent="0.25">
      <c r="A15" s="15" t="s">
        <v>58</v>
      </c>
      <c r="B15" s="15" t="s">
        <v>43</v>
      </c>
      <c r="C15" s="17">
        <v>1007</v>
      </c>
      <c r="F15" s="5">
        <v>40807</v>
      </c>
      <c r="H15" s="4">
        <v>40810</v>
      </c>
      <c r="I15" s="2">
        <v>4</v>
      </c>
    </row>
    <row r="16" spans="1:12" x14ac:dyDescent="0.25">
      <c r="A16" s="15" t="s">
        <v>59</v>
      </c>
      <c r="B16" s="15" t="s">
        <v>43</v>
      </c>
      <c r="C16" s="17">
        <v>999</v>
      </c>
      <c r="F16" s="5">
        <v>40807</v>
      </c>
      <c r="H16" s="4">
        <v>40814</v>
      </c>
      <c r="I16" s="2">
        <v>5</v>
      </c>
    </row>
    <row r="17" spans="1:9" x14ac:dyDescent="0.25">
      <c r="A17" s="15" t="s">
        <v>60</v>
      </c>
      <c r="B17" s="15" t="s">
        <v>43</v>
      </c>
      <c r="C17" s="17">
        <v>1004</v>
      </c>
      <c r="F17" s="5">
        <v>40807</v>
      </c>
      <c r="H17" s="4" t="s">
        <v>77</v>
      </c>
      <c r="I17" s="2">
        <v>26</v>
      </c>
    </row>
    <row r="18" spans="1:9" x14ac:dyDescent="0.25">
      <c r="A18" s="15" t="s">
        <v>61</v>
      </c>
      <c r="B18" s="15" t="s">
        <v>43</v>
      </c>
      <c r="C18" s="17">
        <v>1005</v>
      </c>
      <c r="F18" s="5">
        <v>40807</v>
      </c>
    </row>
    <row r="19" spans="1:9" x14ac:dyDescent="0.25">
      <c r="A19" s="15" t="s">
        <v>62</v>
      </c>
      <c r="B19" s="15" t="s">
        <v>46</v>
      </c>
      <c r="C19" s="17">
        <v>990</v>
      </c>
      <c r="F19" s="5">
        <v>40810</v>
      </c>
    </row>
    <row r="20" spans="1:9" x14ac:dyDescent="0.25">
      <c r="A20" s="15" t="s">
        <v>63</v>
      </c>
      <c r="B20" s="15" t="s">
        <v>48</v>
      </c>
      <c r="C20" s="17">
        <v>1628</v>
      </c>
      <c r="F20" s="5">
        <v>40810</v>
      </c>
    </row>
    <row r="21" spans="1:9" x14ac:dyDescent="0.25">
      <c r="A21" s="15" t="s">
        <v>64</v>
      </c>
      <c r="B21" s="15" t="s">
        <v>48</v>
      </c>
      <c r="C21" s="17">
        <v>1143</v>
      </c>
      <c r="F21" s="5">
        <v>40810</v>
      </c>
    </row>
    <row r="22" spans="1:9" x14ac:dyDescent="0.25">
      <c r="A22" s="15" t="s">
        <v>65</v>
      </c>
      <c r="B22" s="15" t="s">
        <v>48</v>
      </c>
      <c r="C22" s="17">
        <v>1126</v>
      </c>
      <c r="F22" s="5">
        <v>40810</v>
      </c>
    </row>
    <row r="23" spans="1:9" x14ac:dyDescent="0.25">
      <c r="A23" s="15" t="s">
        <v>66</v>
      </c>
      <c r="B23" s="15" t="s">
        <v>46</v>
      </c>
      <c r="C23" s="17">
        <v>844</v>
      </c>
      <c r="F23" s="5">
        <v>40814</v>
      </c>
    </row>
    <row r="24" spans="1:9" x14ac:dyDescent="0.25">
      <c r="A24" s="15" t="s">
        <v>67</v>
      </c>
      <c r="B24" s="15" t="s">
        <v>46</v>
      </c>
      <c r="C24" s="17">
        <v>844</v>
      </c>
      <c r="F24" s="5">
        <v>40814</v>
      </c>
    </row>
    <row r="25" spans="1:9" x14ac:dyDescent="0.25">
      <c r="A25" s="15" t="s">
        <v>68</v>
      </c>
      <c r="B25" s="15" t="s">
        <v>48</v>
      </c>
      <c r="C25" s="17">
        <v>1017</v>
      </c>
      <c r="F25" s="5">
        <v>40814</v>
      </c>
    </row>
    <row r="26" spans="1:9" x14ac:dyDescent="0.25">
      <c r="A26" s="15" t="s">
        <v>69</v>
      </c>
      <c r="B26" s="15" t="s">
        <v>46</v>
      </c>
      <c r="C26" s="17">
        <v>946</v>
      </c>
      <c r="F26" s="5">
        <v>40814</v>
      </c>
    </row>
    <row r="27" spans="1:9" x14ac:dyDescent="0.25">
      <c r="A27" s="15" t="s">
        <v>70</v>
      </c>
      <c r="B27" s="15" t="s">
        <v>48</v>
      </c>
      <c r="C27" s="17">
        <v>1588</v>
      </c>
      <c r="F27" s="5">
        <v>40814</v>
      </c>
    </row>
  </sheetData>
  <mergeCells count="2">
    <mergeCell ref="H9:I9"/>
    <mergeCell ref="K9:L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3:L14"/>
  <sheetViews>
    <sheetView workbookViewId="0">
      <selection activeCell="Z38" sqref="Z38"/>
    </sheetView>
  </sheetViews>
  <sheetFormatPr defaultRowHeight="15" x14ac:dyDescent="0.25"/>
  <cols>
    <col min="1" max="1" width="11.28515625" bestFit="1" customWidth="1"/>
    <col min="2" max="2" width="14.42578125" bestFit="1" customWidth="1"/>
    <col min="4" max="4" width="22.140625" bestFit="1" customWidth="1"/>
    <col min="5" max="5" width="15.42578125" bestFit="1" customWidth="1"/>
    <col min="11" max="11" width="22.140625" bestFit="1" customWidth="1"/>
    <col min="12" max="12" width="15.42578125" bestFit="1" customWidth="1"/>
    <col min="13" max="13" width="10" customWidth="1"/>
    <col min="14" max="14" width="9.28515625" customWidth="1"/>
  </cols>
  <sheetData>
    <row r="3" spans="1:12" x14ac:dyDescent="0.25">
      <c r="C3" s="15"/>
    </row>
    <row r="4" spans="1:12" x14ac:dyDescent="0.25">
      <c r="C4" s="15"/>
    </row>
    <row r="5" spans="1:12" x14ac:dyDescent="0.25">
      <c r="C5" s="15"/>
    </row>
    <row r="6" spans="1:12" x14ac:dyDescent="0.25">
      <c r="A6" s="28" t="s">
        <v>75</v>
      </c>
      <c r="B6" s="28"/>
      <c r="C6" s="15"/>
      <c r="K6" s="28" t="s">
        <v>79</v>
      </c>
      <c r="L6" s="28"/>
    </row>
    <row r="7" spans="1:12" x14ac:dyDescent="0.25">
      <c r="A7" s="1" t="s">
        <v>71</v>
      </c>
      <c r="B7" s="17" t="s">
        <v>76</v>
      </c>
      <c r="C7" s="15"/>
      <c r="K7" s="1" t="s">
        <v>72</v>
      </c>
      <c r="L7" s="15" t="s">
        <v>78</v>
      </c>
    </row>
    <row r="8" spans="1:12" x14ac:dyDescent="0.25">
      <c r="A8" s="4">
        <v>40797</v>
      </c>
      <c r="B8" s="2">
        <v>2</v>
      </c>
      <c r="C8" s="15"/>
      <c r="K8" s="6" t="s">
        <v>43</v>
      </c>
      <c r="L8" s="2">
        <v>11</v>
      </c>
    </row>
    <row r="9" spans="1:12" x14ac:dyDescent="0.25">
      <c r="A9" s="4">
        <v>40801</v>
      </c>
      <c r="B9" s="2">
        <v>2</v>
      </c>
      <c r="C9" s="15"/>
      <c r="D9" s="15"/>
      <c r="E9" s="15"/>
      <c r="K9" s="6" t="s">
        <v>46</v>
      </c>
      <c r="L9" s="2">
        <v>5</v>
      </c>
    </row>
    <row r="10" spans="1:12" x14ac:dyDescent="0.25">
      <c r="A10" s="4">
        <v>40805</v>
      </c>
      <c r="B10" s="2">
        <v>4</v>
      </c>
      <c r="C10" s="15"/>
      <c r="D10" s="15"/>
      <c r="E10" s="15"/>
      <c r="K10" s="6" t="s">
        <v>48</v>
      </c>
      <c r="L10" s="2">
        <v>10</v>
      </c>
    </row>
    <row r="11" spans="1:12" x14ac:dyDescent="0.25">
      <c r="A11" s="4">
        <v>40807</v>
      </c>
      <c r="B11" s="2">
        <v>9</v>
      </c>
      <c r="C11" s="15"/>
      <c r="D11" s="15"/>
      <c r="E11" s="15"/>
      <c r="K11" s="6" t="s">
        <v>73</v>
      </c>
      <c r="L11" s="2">
        <v>26</v>
      </c>
    </row>
    <row r="12" spans="1:12" x14ac:dyDescent="0.25">
      <c r="A12" s="4">
        <v>40810</v>
      </c>
      <c r="B12" s="2">
        <v>4</v>
      </c>
    </row>
    <row r="13" spans="1:12" x14ac:dyDescent="0.25">
      <c r="A13" s="4">
        <v>40814</v>
      </c>
      <c r="B13" s="2">
        <v>5</v>
      </c>
    </row>
    <row r="14" spans="1:12" x14ac:dyDescent="0.25">
      <c r="A14" s="4" t="s">
        <v>77</v>
      </c>
      <c r="B14" s="2">
        <v>26</v>
      </c>
    </row>
  </sheetData>
  <mergeCells count="2">
    <mergeCell ref="A6:B6"/>
    <mergeCell ref="K6:L6"/>
  </mergeCells>
  <pageMargins left="0.7" right="0.7" top="0.75" bottom="0.75" header="0.3" footer="0.3"/>
  <pageSetup orientation="portrait" horizontalDpi="300" verticalDpi="0" copies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6A870A9067E43A5E1A535C5106115" ma:contentTypeVersion="0" ma:contentTypeDescription="Create a new document." ma:contentTypeScope="" ma:versionID="08808bb0c9b988442d78c68105f8d74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66818-E9ED-4AD0-808E-4F6342120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B60332-5CF1-423B-8A50-5D7A4CBC0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9752B-32DA-43D7-9549-380650A2662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ProvReg.Organizations102011</vt:lpstr>
      <vt:lpstr>ProvReg.Organizations1030</vt:lpstr>
      <vt:lpstr>GraphOrganizations</vt:lpstr>
      <vt:lpstr>PovReg.Providers1020</vt:lpstr>
      <vt:lpstr>ProvReg.Providers1030</vt:lpstr>
      <vt:lpstr>GraphsProviders</vt:lpstr>
      <vt:lpstr>DSM</vt:lpstr>
      <vt:lpstr>Sheet8</vt:lpstr>
    </vt:vector>
  </TitlesOfParts>
  <Company>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Castellanos</dc:creator>
  <cp:lastModifiedBy>Arturo Castellanos</cp:lastModifiedBy>
  <dcterms:created xsi:type="dcterms:W3CDTF">2011-11-06T15:27:35Z</dcterms:created>
  <dcterms:modified xsi:type="dcterms:W3CDTF">2011-11-07T20:13:35Z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0x01010067A6A870A9067E43A5E1A535C5106115</vt:lpwstr>
  </property>
</Properties>
</file>